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8" documentId="13_ncr:1_{CE48A41A-ECAA-4120-BA7B-3C892245E2FE}" xr6:coauthVersionLast="47" xr6:coauthVersionMax="47" xr10:uidLastSave="{2753A7A4-D0B9-46C8-A1A9-1EC5C46F99CB}"/>
  <bookViews>
    <workbookView xWindow="-98" yWindow="-98" windowWidth="28996" windowHeight="15675" activeTab="1" xr2:uid="{00000000-000D-0000-FFFF-FFFF00000000}"/>
  </bookViews>
  <sheets>
    <sheet name="master" sheetId="8" r:id="rId1"/>
    <sheet name="input" sheetId="2" r:id="rId2"/>
    <sheet name="別紙1-2" sheetId="6" r:id="rId3"/>
    <sheet name="export for 様式1" sheetId="1" r:id="rId4"/>
  </sheets>
  <definedNames>
    <definedName name="_xlnm.Print_Area" localSheetId="2">'別紙1-2'!$A$1:$K$192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J47" i="2"/>
  <c r="J48" i="2"/>
  <c r="J49" i="2"/>
  <c r="J50" i="2"/>
  <c r="J51" i="2"/>
  <c r="J52" i="2"/>
  <c r="J53" i="2"/>
  <c r="K44" i="2"/>
  <c r="J44" i="2" s="1"/>
  <c r="K45" i="2"/>
  <c r="J45" i="2" s="1"/>
  <c r="K46" i="2"/>
  <c r="K47" i="2"/>
  <c r="K48" i="2"/>
  <c r="K49" i="2"/>
  <c r="K50" i="2"/>
  <c r="K51" i="2"/>
  <c r="K52" i="2"/>
  <c r="K53" i="2"/>
  <c r="I170" i="6"/>
  <c r="E170" i="6"/>
  <c r="E169" i="6"/>
  <c r="G170" i="6"/>
  <c r="F170" i="6"/>
  <c r="D170" i="6"/>
  <c r="I169" i="6"/>
  <c r="D169" i="6"/>
  <c r="H37" i="2"/>
  <c r="K37" i="2" s="1"/>
  <c r="H27" i="2"/>
  <c r="K27" i="2" s="1"/>
  <c r="H8" i="2"/>
  <c r="K8" i="2" s="1"/>
  <c r="H7" i="2"/>
  <c r="K7" i="2" s="1"/>
  <c r="I192" i="6"/>
  <c r="J7" i="2" l="1"/>
  <c r="J37" i="2"/>
  <c r="J27" i="2"/>
  <c r="J8" i="2"/>
  <c r="C107" i="6"/>
  <c r="D107" i="6"/>
  <c r="E107" i="6"/>
  <c r="F107" i="6"/>
  <c r="G107" i="6"/>
  <c r="I107" i="6"/>
  <c r="C108" i="6"/>
  <c r="D108" i="6"/>
  <c r="E108" i="6"/>
  <c r="F108" i="6"/>
  <c r="G108" i="6"/>
  <c r="I108" i="6"/>
  <c r="C109" i="6"/>
  <c r="D109" i="6"/>
  <c r="E109" i="6"/>
  <c r="F109" i="6"/>
  <c r="G109" i="6"/>
  <c r="I109" i="6"/>
  <c r="C110" i="6"/>
  <c r="D110" i="6"/>
  <c r="E110" i="6"/>
  <c r="F110" i="6"/>
  <c r="G110" i="6"/>
  <c r="I110" i="6"/>
  <c r="C111" i="6"/>
  <c r="D111" i="6"/>
  <c r="E111" i="6"/>
  <c r="F111" i="6"/>
  <c r="G111" i="6"/>
  <c r="I111" i="6"/>
  <c r="C112" i="6"/>
  <c r="D112" i="6"/>
  <c r="E112" i="6"/>
  <c r="F112" i="6"/>
  <c r="G112" i="6"/>
  <c r="I112" i="6"/>
  <c r="C113" i="6"/>
  <c r="D113" i="6"/>
  <c r="E113" i="6"/>
  <c r="F113" i="6"/>
  <c r="G113" i="6"/>
  <c r="I113" i="6"/>
  <c r="C114" i="6"/>
  <c r="D114" i="6"/>
  <c r="E114" i="6"/>
  <c r="F114" i="6"/>
  <c r="G114" i="6"/>
  <c r="I114" i="6"/>
  <c r="C115" i="6"/>
  <c r="D115" i="6"/>
  <c r="E115" i="6"/>
  <c r="F115" i="6"/>
  <c r="G115" i="6"/>
  <c r="I115" i="6"/>
  <c r="C116" i="6"/>
  <c r="D116" i="6"/>
  <c r="E116" i="6"/>
  <c r="F116" i="6"/>
  <c r="G116" i="6"/>
  <c r="I116" i="6"/>
  <c r="C117" i="6"/>
  <c r="D117" i="6"/>
  <c r="E117" i="6"/>
  <c r="F117" i="6"/>
  <c r="G117" i="6"/>
  <c r="I117" i="6"/>
  <c r="C118" i="6"/>
  <c r="D118" i="6"/>
  <c r="E118" i="6"/>
  <c r="F118" i="6"/>
  <c r="G118" i="6"/>
  <c r="I118" i="6"/>
  <c r="C119" i="6"/>
  <c r="D119" i="6"/>
  <c r="E119" i="6"/>
  <c r="F119" i="6"/>
  <c r="G119" i="6"/>
  <c r="I119" i="6"/>
  <c r="C120" i="6"/>
  <c r="D120" i="6"/>
  <c r="E120" i="6"/>
  <c r="F120" i="6"/>
  <c r="G120" i="6"/>
  <c r="I120" i="6"/>
  <c r="C121" i="6"/>
  <c r="D121" i="6"/>
  <c r="E121" i="6"/>
  <c r="F121" i="6"/>
  <c r="G121" i="6"/>
  <c r="I121" i="6"/>
  <c r="C122" i="6"/>
  <c r="D122" i="6"/>
  <c r="E122" i="6"/>
  <c r="F122" i="6"/>
  <c r="G122" i="6"/>
  <c r="I122" i="6"/>
  <c r="C123" i="6"/>
  <c r="D123" i="6"/>
  <c r="E123" i="6"/>
  <c r="F123" i="6"/>
  <c r="G123" i="6"/>
  <c r="I123" i="6"/>
  <c r="C124" i="6"/>
  <c r="D124" i="6"/>
  <c r="E124" i="6"/>
  <c r="F124" i="6"/>
  <c r="G124" i="6"/>
  <c r="I124" i="6"/>
  <c r="C125" i="6"/>
  <c r="D125" i="6"/>
  <c r="E125" i="6"/>
  <c r="F125" i="6"/>
  <c r="G125" i="6"/>
  <c r="I125" i="6"/>
  <c r="C126" i="6"/>
  <c r="D126" i="6"/>
  <c r="E126" i="6"/>
  <c r="F126" i="6"/>
  <c r="G126" i="6"/>
  <c r="I126" i="6"/>
  <c r="C127" i="6"/>
  <c r="D127" i="6"/>
  <c r="E127" i="6"/>
  <c r="F127" i="6"/>
  <c r="G127" i="6"/>
  <c r="I127" i="6"/>
  <c r="C128" i="6"/>
  <c r="D128" i="6"/>
  <c r="E128" i="6"/>
  <c r="F128" i="6"/>
  <c r="G128" i="6"/>
  <c r="I128" i="6"/>
  <c r="C129" i="6"/>
  <c r="D129" i="6"/>
  <c r="E129" i="6"/>
  <c r="F129" i="6"/>
  <c r="G129" i="6"/>
  <c r="I129" i="6"/>
  <c r="C130" i="6"/>
  <c r="D130" i="6"/>
  <c r="E130" i="6"/>
  <c r="F130" i="6"/>
  <c r="G130" i="6"/>
  <c r="I130" i="6"/>
  <c r="C131" i="6"/>
  <c r="D131" i="6"/>
  <c r="E131" i="6"/>
  <c r="F131" i="6"/>
  <c r="G131" i="6"/>
  <c r="I131" i="6"/>
  <c r="C132" i="6"/>
  <c r="D132" i="6"/>
  <c r="E132" i="6"/>
  <c r="F132" i="6"/>
  <c r="G132" i="6"/>
  <c r="I132" i="6"/>
  <c r="C133" i="6"/>
  <c r="D133" i="6"/>
  <c r="E133" i="6"/>
  <c r="F133" i="6"/>
  <c r="G133" i="6"/>
  <c r="I133" i="6"/>
  <c r="C134" i="6"/>
  <c r="D134" i="6"/>
  <c r="E134" i="6"/>
  <c r="F134" i="6"/>
  <c r="G134" i="6"/>
  <c r="I134" i="6"/>
  <c r="C135" i="6"/>
  <c r="D135" i="6"/>
  <c r="E135" i="6"/>
  <c r="F135" i="6"/>
  <c r="G135" i="6"/>
  <c r="I135" i="6"/>
  <c r="C136" i="6"/>
  <c r="D136" i="6"/>
  <c r="E136" i="6"/>
  <c r="F136" i="6"/>
  <c r="G136" i="6"/>
  <c r="I136" i="6"/>
  <c r="C137" i="6"/>
  <c r="D137" i="6"/>
  <c r="E137" i="6"/>
  <c r="F137" i="6"/>
  <c r="G137" i="6"/>
  <c r="I137" i="6"/>
  <c r="C138" i="6"/>
  <c r="D138" i="6"/>
  <c r="E138" i="6"/>
  <c r="F138" i="6"/>
  <c r="G138" i="6"/>
  <c r="I138" i="6"/>
  <c r="C139" i="6"/>
  <c r="D139" i="6"/>
  <c r="E139" i="6"/>
  <c r="F139" i="6"/>
  <c r="G139" i="6"/>
  <c r="I139" i="6"/>
  <c r="C140" i="6"/>
  <c r="D140" i="6"/>
  <c r="E140" i="6"/>
  <c r="F140" i="6"/>
  <c r="G140" i="6"/>
  <c r="I140" i="6"/>
  <c r="C141" i="6"/>
  <c r="D141" i="6"/>
  <c r="E141" i="6"/>
  <c r="F141" i="6"/>
  <c r="G141" i="6"/>
  <c r="I141" i="6"/>
  <c r="C142" i="6"/>
  <c r="D142" i="6"/>
  <c r="E142" i="6"/>
  <c r="F142" i="6"/>
  <c r="G142" i="6"/>
  <c r="I142" i="6"/>
  <c r="C143" i="6"/>
  <c r="D143" i="6"/>
  <c r="E143" i="6"/>
  <c r="F143" i="6"/>
  <c r="G143" i="6"/>
  <c r="I143" i="6"/>
  <c r="C144" i="6"/>
  <c r="D144" i="6"/>
  <c r="E144" i="6"/>
  <c r="F144" i="6"/>
  <c r="G144" i="6"/>
  <c r="I144" i="6"/>
  <c r="C145" i="6"/>
  <c r="D145" i="6"/>
  <c r="E145" i="6"/>
  <c r="F145" i="6"/>
  <c r="G145" i="6"/>
  <c r="I145" i="6"/>
  <c r="C146" i="6"/>
  <c r="D146" i="6"/>
  <c r="E146" i="6"/>
  <c r="F146" i="6"/>
  <c r="G146" i="6"/>
  <c r="I146" i="6"/>
  <c r="C147" i="6"/>
  <c r="D147" i="6"/>
  <c r="E147" i="6"/>
  <c r="F147" i="6"/>
  <c r="G147" i="6"/>
  <c r="I147" i="6"/>
  <c r="C148" i="6"/>
  <c r="D148" i="6"/>
  <c r="E148" i="6"/>
  <c r="F148" i="6"/>
  <c r="G148" i="6"/>
  <c r="I148" i="6"/>
  <c r="C149" i="6"/>
  <c r="D149" i="6"/>
  <c r="E149" i="6"/>
  <c r="F149" i="6"/>
  <c r="G149" i="6"/>
  <c r="I149" i="6"/>
  <c r="C150" i="6"/>
  <c r="D150" i="6"/>
  <c r="E150" i="6"/>
  <c r="F150" i="6"/>
  <c r="G150" i="6"/>
  <c r="I150" i="6"/>
  <c r="C151" i="6"/>
  <c r="D151" i="6"/>
  <c r="E151" i="6"/>
  <c r="F151" i="6"/>
  <c r="G151" i="6"/>
  <c r="I151" i="6"/>
  <c r="C152" i="6"/>
  <c r="D152" i="6"/>
  <c r="E152" i="6"/>
  <c r="F152" i="6"/>
  <c r="G152" i="6"/>
  <c r="I152" i="6"/>
  <c r="C153" i="6"/>
  <c r="D153" i="6"/>
  <c r="E153" i="6"/>
  <c r="F153" i="6"/>
  <c r="G153" i="6"/>
  <c r="I153" i="6"/>
  <c r="C154" i="6"/>
  <c r="D154" i="6"/>
  <c r="E154" i="6"/>
  <c r="F154" i="6"/>
  <c r="G154" i="6"/>
  <c r="I154" i="6"/>
  <c r="C95" i="6"/>
  <c r="D95" i="6"/>
  <c r="E95" i="6"/>
  <c r="F95" i="6"/>
  <c r="G95" i="6"/>
  <c r="I95" i="6"/>
  <c r="C96" i="6"/>
  <c r="D96" i="6"/>
  <c r="E96" i="6"/>
  <c r="F96" i="6"/>
  <c r="G96" i="6"/>
  <c r="I96" i="6"/>
  <c r="C97" i="6"/>
  <c r="D97" i="6"/>
  <c r="E97" i="6"/>
  <c r="F97" i="6"/>
  <c r="G97" i="6"/>
  <c r="I97" i="6"/>
  <c r="C98" i="6"/>
  <c r="D98" i="6"/>
  <c r="E98" i="6"/>
  <c r="F98" i="6"/>
  <c r="G98" i="6"/>
  <c r="I98" i="6"/>
  <c r="C99" i="6"/>
  <c r="D99" i="6"/>
  <c r="E99" i="6"/>
  <c r="F99" i="6"/>
  <c r="G99" i="6"/>
  <c r="I99" i="6"/>
  <c r="C100" i="6"/>
  <c r="D100" i="6"/>
  <c r="E100" i="6"/>
  <c r="F100" i="6"/>
  <c r="G100" i="6"/>
  <c r="I100" i="6"/>
  <c r="C101" i="6"/>
  <c r="D101" i="6"/>
  <c r="E101" i="6"/>
  <c r="F101" i="6"/>
  <c r="G101" i="6"/>
  <c r="I101" i="6"/>
  <c r="C102" i="6"/>
  <c r="D102" i="6"/>
  <c r="E102" i="6"/>
  <c r="F102" i="6"/>
  <c r="G102" i="6"/>
  <c r="I102" i="6"/>
  <c r="C103" i="6"/>
  <c r="D103" i="6"/>
  <c r="E103" i="6"/>
  <c r="F103" i="6"/>
  <c r="G103" i="6"/>
  <c r="I103" i="6"/>
  <c r="C104" i="6"/>
  <c r="D104" i="6"/>
  <c r="E104" i="6"/>
  <c r="F104" i="6"/>
  <c r="G104" i="6"/>
  <c r="I104" i="6"/>
  <c r="C105" i="6"/>
  <c r="D105" i="6"/>
  <c r="E105" i="6"/>
  <c r="F105" i="6"/>
  <c r="G105" i="6"/>
  <c r="I105" i="6"/>
  <c r="C106" i="6"/>
  <c r="D106" i="6"/>
  <c r="E106" i="6"/>
  <c r="F106" i="6"/>
  <c r="G106" i="6"/>
  <c r="I106" i="6"/>
  <c r="C85" i="6"/>
  <c r="D85" i="6"/>
  <c r="E85" i="6"/>
  <c r="F85" i="6"/>
  <c r="G85" i="6"/>
  <c r="I85" i="6"/>
  <c r="C86" i="6"/>
  <c r="D86" i="6"/>
  <c r="E86" i="6"/>
  <c r="F86" i="6"/>
  <c r="G86" i="6"/>
  <c r="I86" i="6"/>
  <c r="C87" i="6"/>
  <c r="D87" i="6"/>
  <c r="E87" i="6"/>
  <c r="F87" i="6"/>
  <c r="G87" i="6"/>
  <c r="I87" i="6"/>
  <c r="C88" i="6"/>
  <c r="D88" i="6"/>
  <c r="E88" i="6"/>
  <c r="F88" i="6"/>
  <c r="G88" i="6"/>
  <c r="I88" i="6"/>
  <c r="C89" i="6"/>
  <c r="D89" i="6"/>
  <c r="E89" i="6"/>
  <c r="F89" i="6"/>
  <c r="G89" i="6"/>
  <c r="I89" i="6"/>
  <c r="C90" i="6"/>
  <c r="D90" i="6"/>
  <c r="E90" i="6"/>
  <c r="F90" i="6"/>
  <c r="G90" i="6"/>
  <c r="I90" i="6"/>
  <c r="C91" i="6"/>
  <c r="D91" i="6"/>
  <c r="E91" i="6"/>
  <c r="F91" i="6"/>
  <c r="G91" i="6"/>
  <c r="I91" i="6"/>
  <c r="C92" i="6"/>
  <c r="D92" i="6"/>
  <c r="E92" i="6"/>
  <c r="F92" i="6"/>
  <c r="G92" i="6"/>
  <c r="I92" i="6"/>
  <c r="C93" i="6"/>
  <c r="D93" i="6"/>
  <c r="E93" i="6"/>
  <c r="F93" i="6"/>
  <c r="G93" i="6"/>
  <c r="I93" i="6"/>
  <c r="C94" i="6"/>
  <c r="D94" i="6"/>
  <c r="E94" i="6"/>
  <c r="F94" i="6"/>
  <c r="G94" i="6"/>
  <c r="I94" i="6"/>
  <c r="C78" i="6"/>
  <c r="D78" i="6"/>
  <c r="E78" i="6"/>
  <c r="F78" i="6"/>
  <c r="G78" i="6"/>
  <c r="I78" i="6"/>
  <c r="C79" i="6"/>
  <c r="D79" i="6"/>
  <c r="E79" i="6"/>
  <c r="F79" i="6"/>
  <c r="G79" i="6"/>
  <c r="I79" i="6"/>
  <c r="C80" i="6"/>
  <c r="D80" i="6"/>
  <c r="E80" i="6"/>
  <c r="F80" i="6"/>
  <c r="G80" i="6"/>
  <c r="I80" i="6"/>
  <c r="C81" i="6"/>
  <c r="D81" i="6"/>
  <c r="E81" i="6"/>
  <c r="F81" i="6"/>
  <c r="G81" i="6"/>
  <c r="I81" i="6"/>
  <c r="C82" i="6"/>
  <c r="D82" i="6"/>
  <c r="E82" i="6"/>
  <c r="F82" i="6"/>
  <c r="G82" i="6"/>
  <c r="I82" i="6"/>
  <c r="C83" i="6"/>
  <c r="D83" i="6"/>
  <c r="E83" i="6"/>
  <c r="F83" i="6"/>
  <c r="G83" i="6"/>
  <c r="I83" i="6"/>
  <c r="C84" i="6"/>
  <c r="D84" i="6"/>
  <c r="E84" i="6"/>
  <c r="F84" i="6"/>
  <c r="G84" i="6"/>
  <c r="I84" i="6"/>
  <c r="H83" i="2"/>
  <c r="J83" i="2" s="1"/>
  <c r="J84" i="6" s="1"/>
  <c r="C68" i="6"/>
  <c r="D68" i="6"/>
  <c r="E68" i="6"/>
  <c r="F68" i="6"/>
  <c r="G68" i="6"/>
  <c r="I68" i="6"/>
  <c r="C69" i="6"/>
  <c r="D69" i="6"/>
  <c r="E69" i="6"/>
  <c r="F69" i="6"/>
  <c r="G69" i="6"/>
  <c r="I69" i="6"/>
  <c r="C70" i="6"/>
  <c r="D70" i="6"/>
  <c r="E70" i="6"/>
  <c r="F70" i="6"/>
  <c r="G70" i="6"/>
  <c r="I70" i="6"/>
  <c r="C71" i="6"/>
  <c r="D71" i="6"/>
  <c r="E71" i="6"/>
  <c r="F71" i="6"/>
  <c r="G71" i="6"/>
  <c r="I71" i="6"/>
  <c r="C72" i="6"/>
  <c r="D72" i="6"/>
  <c r="E72" i="6"/>
  <c r="F72" i="6"/>
  <c r="G72" i="6"/>
  <c r="I72" i="6"/>
  <c r="C73" i="6"/>
  <c r="D73" i="6"/>
  <c r="E73" i="6"/>
  <c r="F73" i="6"/>
  <c r="G73" i="6"/>
  <c r="I73" i="6"/>
  <c r="C74" i="6"/>
  <c r="D74" i="6"/>
  <c r="E74" i="6"/>
  <c r="F74" i="6"/>
  <c r="G74" i="6"/>
  <c r="I74" i="6"/>
  <c r="C75" i="6"/>
  <c r="D75" i="6"/>
  <c r="E75" i="6"/>
  <c r="F75" i="6"/>
  <c r="G75" i="6"/>
  <c r="I75" i="6"/>
  <c r="C76" i="6"/>
  <c r="D76" i="6"/>
  <c r="E76" i="6"/>
  <c r="F76" i="6"/>
  <c r="G76" i="6"/>
  <c r="I76" i="6"/>
  <c r="C77" i="6"/>
  <c r="D77" i="6"/>
  <c r="E77" i="6"/>
  <c r="F77" i="6"/>
  <c r="G77" i="6"/>
  <c r="I77" i="6"/>
  <c r="C55" i="6"/>
  <c r="D55" i="6"/>
  <c r="E55" i="6"/>
  <c r="F55" i="6"/>
  <c r="G55" i="6"/>
  <c r="I55" i="6"/>
  <c r="C56" i="6"/>
  <c r="D56" i="6"/>
  <c r="E56" i="6"/>
  <c r="F56" i="6"/>
  <c r="G56" i="6"/>
  <c r="I56" i="6"/>
  <c r="C57" i="6"/>
  <c r="D57" i="6"/>
  <c r="E57" i="6"/>
  <c r="F57" i="6"/>
  <c r="G57" i="6"/>
  <c r="I57" i="6"/>
  <c r="C58" i="6"/>
  <c r="D58" i="6"/>
  <c r="E58" i="6"/>
  <c r="F58" i="6"/>
  <c r="G58" i="6"/>
  <c r="I58" i="6"/>
  <c r="C59" i="6"/>
  <c r="D59" i="6"/>
  <c r="E59" i="6"/>
  <c r="F59" i="6"/>
  <c r="G59" i="6"/>
  <c r="I59" i="6"/>
  <c r="C60" i="6"/>
  <c r="D60" i="6"/>
  <c r="E60" i="6"/>
  <c r="F60" i="6"/>
  <c r="G60" i="6"/>
  <c r="I60" i="6"/>
  <c r="C61" i="6"/>
  <c r="D61" i="6"/>
  <c r="E61" i="6"/>
  <c r="F61" i="6"/>
  <c r="G61" i="6"/>
  <c r="I61" i="6"/>
  <c r="C62" i="6"/>
  <c r="D62" i="6"/>
  <c r="E62" i="6"/>
  <c r="F62" i="6"/>
  <c r="G62" i="6"/>
  <c r="I62" i="6"/>
  <c r="C63" i="6"/>
  <c r="D63" i="6"/>
  <c r="E63" i="6"/>
  <c r="F63" i="6"/>
  <c r="G63" i="6"/>
  <c r="I63" i="6"/>
  <c r="C64" i="6"/>
  <c r="D64" i="6"/>
  <c r="E64" i="6"/>
  <c r="F64" i="6"/>
  <c r="G64" i="6"/>
  <c r="I64" i="6"/>
  <c r="C25" i="6"/>
  <c r="D25" i="6"/>
  <c r="E25" i="6"/>
  <c r="F25" i="6"/>
  <c r="G25" i="6"/>
  <c r="I25" i="6"/>
  <c r="C26" i="6"/>
  <c r="D26" i="6"/>
  <c r="E26" i="6"/>
  <c r="F26" i="6"/>
  <c r="G26" i="6"/>
  <c r="I26" i="6"/>
  <c r="C27" i="6"/>
  <c r="D27" i="6"/>
  <c r="E27" i="6"/>
  <c r="F27" i="6"/>
  <c r="G27" i="6"/>
  <c r="I27" i="6"/>
  <c r="C28" i="6"/>
  <c r="D28" i="6"/>
  <c r="E28" i="6"/>
  <c r="F28" i="6"/>
  <c r="G28" i="6"/>
  <c r="I28" i="6"/>
  <c r="C29" i="6"/>
  <c r="D29" i="6"/>
  <c r="E29" i="6"/>
  <c r="F29" i="6"/>
  <c r="G29" i="6"/>
  <c r="I29" i="6"/>
  <c r="C30" i="6"/>
  <c r="D30" i="6"/>
  <c r="E30" i="6"/>
  <c r="F30" i="6"/>
  <c r="G30" i="6"/>
  <c r="I30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G35" i="6"/>
  <c r="I35" i="6"/>
  <c r="C36" i="6"/>
  <c r="D36" i="6"/>
  <c r="E36" i="6"/>
  <c r="F36" i="6"/>
  <c r="G36" i="6"/>
  <c r="I36" i="6"/>
  <c r="C37" i="6"/>
  <c r="D37" i="6"/>
  <c r="E37" i="6"/>
  <c r="F37" i="6"/>
  <c r="G37" i="6"/>
  <c r="I37" i="6"/>
  <c r="C38" i="6"/>
  <c r="D38" i="6"/>
  <c r="E38" i="6"/>
  <c r="F38" i="6"/>
  <c r="G38" i="6"/>
  <c r="I38" i="6"/>
  <c r="C39" i="6"/>
  <c r="D39" i="6"/>
  <c r="E39" i="6"/>
  <c r="F39" i="6"/>
  <c r="G39" i="6"/>
  <c r="I39" i="6"/>
  <c r="C40" i="6"/>
  <c r="D40" i="6"/>
  <c r="E40" i="6"/>
  <c r="F40" i="6"/>
  <c r="G40" i="6"/>
  <c r="I40" i="6"/>
  <c r="C41" i="6"/>
  <c r="D41" i="6"/>
  <c r="E41" i="6"/>
  <c r="F41" i="6"/>
  <c r="G41" i="6"/>
  <c r="I41" i="6"/>
  <c r="C42" i="6"/>
  <c r="D42" i="6"/>
  <c r="E42" i="6"/>
  <c r="F42" i="6"/>
  <c r="G42" i="6"/>
  <c r="I42" i="6"/>
  <c r="C43" i="6"/>
  <c r="D43" i="6"/>
  <c r="E43" i="6"/>
  <c r="F43" i="6"/>
  <c r="G43" i="6"/>
  <c r="I43" i="6"/>
  <c r="C44" i="6"/>
  <c r="D44" i="6"/>
  <c r="E44" i="6"/>
  <c r="F44" i="6"/>
  <c r="G44" i="6"/>
  <c r="I44" i="6"/>
  <c r="H168" i="2"/>
  <c r="K168" i="2" s="1"/>
  <c r="H144" i="2"/>
  <c r="H105" i="2"/>
  <c r="K105" i="2" s="1"/>
  <c r="K106" i="6" s="1"/>
  <c r="H104" i="2"/>
  <c r="H106" i="2"/>
  <c r="K106" i="2" s="1"/>
  <c r="K107" i="6" s="1"/>
  <c r="H107" i="2"/>
  <c r="J107" i="2" s="1"/>
  <c r="J108" i="6" s="1"/>
  <c r="H108" i="2"/>
  <c r="J108" i="2" s="1"/>
  <c r="J109" i="6" s="1"/>
  <c r="H109" i="2"/>
  <c r="J109" i="2" s="1"/>
  <c r="J110" i="6" s="1"/>
  <c r="H110" i="2"/>
  <c r="J110" i="2" s="1"/>
  <c r="J111" i="6" s="1"/>
  <c r="H111" i="2"/>
  <c r="J111" i="2" s="1"/>
  <c r="J112" i="6" s="1"/>
  <c r="H112" i="2"/>
  <c r="J112" i="2" s="1"/>
  <c r="J113" i="6" s="1"/>
  <c r="H113" i="2"/>
  <c r="J113" i="2" s="1"/>
  <c r="J114" i="6" s="1"/>
  <c r="H95" i="2"/>
  <c r="K95" i="2" s="1"/>
  <c r="K96" i="6" s="1"/>
  <c r="H94" i="2"/>
  <c r="H96" i="2"/>
  <c r="K96" i="2" s="1"/>
  <c r="K97" i="6" s="1"/>
  <c r="H97" i="2"/>
  <c r="J97" i="2" s="1"/>
  <c r="J98" i="6" s="1"/>
  <c r="H98" i="2"/>
  <c r="J98" i="2" s="1"/>
  <c r="J99" i="6" s="1"/>
  <c r="H99" i="2"/>
  <c r="J99" i="2" s="1"/>
  <c r="J100" i="6" s="1"/>
  <c r="H100" i="2"/>
  <c r="J100" i="2" s="1"/>
  <c r="J101" i="6" s="1"/>
  <c r="H101" i="2"/>
  <c r="J101" i="2" s="1"/>
  <c r="J102" i="6" s="1"/>
  <c r="H102" i="2"/>
  <c r="J102" i="2" s="1"/>
  <c r="J103" i="6" s="1"/>
  <c r="H103" i="2"/>
  <c r="J103" i="2" s="1"/>
  <c r="J104" i="6" s="1"/>
  <c r="H93" i="2"/>
  <c r="J93" i="2" s="1"/>
  <c r="J94" i="6" s="1"/>
  <c r="H92" i="2"/>
  <c r="H93" i="6" s="1"/>
  <c r="H91" i="2"/>
  <c r="K91" i="2" s="1"/>
  <c r="K92" i="6" s="1"/>
  <c r="H90" i="2"/>
  <c r="K90" i="2" s="1"/>
  <c r="K91" i="6" s="1"/>
  <c r="H89" i="2"/>
  <c r="J89" i="2" s="1"/>
  <c r="J90" i="6" s="1"/>
  <c r="H88" i="2"/>
  <c r="H89" i="6" s="1"/>
  <c r="H87" i="2"/>
  <c r="K87" i="2" s="1"/>
  <c r="K88" i="6" s="1"/>
  <c r="H86" i="2"/>
  <c r="K86" i="2" s="1"/>
  <c r="K87" i="6" s="1"/>
  <c r="H85" i="2"/>
  <c r="J85" i="2" s="1"/>
  <c r="J86" i="6" s="1"/>
  <c r="H84" i="2"/>
  <c r="H82" i="2"/>
  <c r="J82" i="2" s="1"/>
  <c r="J83" i="6" s="1"/>
  <c r="H81" i="2"/>
  <c r="H82" i="6" s="1"/>
  <c r="H80" i="2"/>
  <c r="K80" i="2" s="1"/>
  <c r="K81" i="6" s="1"/>
  <c r="H79" i="2"/>
  <c r="K79" i="2" s="1"/>
  <c r="K80" i="6" s="1"/>
  <c r="H78" i="2"/>
  <c r="J78" i="2" s="1"/>
  <c r="J79" i="6" s="1"/>
  <c r="H77" i="2"/>
  <c r="H78" i="6" s="1"/>
  <c r="H76" i="2"/>
  <c r="K76" i="2" s="1"/>
  <c r="K77" i="6" s="1"/>
  <c r="H75" i="2"/>
  <c r="K75" i="2" s="1"/>
  <c r="K76" i="6" s="1"/>
  <c r="H74" i="2"/>
  <c r="H66" i="2"/>
  <c r="K66" i="2" s="1"/>
  <c r="H65" i="2"/>
  <c r="K65" i="2" s="1"/>
  <c r="H55" i="2"/>
  <c r="K55" i="2" s="1"/>
  <c r="K56" i="6" s="1"/>
  <c r="H54" i="2"/>
  <c r="H63" i="2"/>
  <c r="K63" i="2" s="1"/>
  <c r="K64" i="6" s="1"/>
  <c r="H62" i="2"/>
  <c r="J62" i="2" s="1"/>
  <c r="J63" i="6" s="1"/>
  <c r="H61" i="2"/>
  <c r="K61" i="2" s="1"/>
  <c r="K62" i="6" s="1"/>
  <c r="H60" i="2"/>
  <c r="K60" i="2" s="1"/>
  <c r="K61" i="6" s="1"/>
  <c r="H59" i="2"/>
  <c r="K59" i="2" s="1"/>
  <c r="K60" i="6" s="1"/>
  <c r="H58" i="2"/>
  <c r="J58" i="2" s="1"/>
  <c r="J59" i="6" s="1"/>
  <c r="H57" i="2"/>
  <c r="K57" i="2" s="1"/>
  <c r="K58" i="6" s="1"/>
  <c r="H56" i="2"/>
  <c r="K56" i="2" s="1"/>
  <c r="K57" i="6" s="1"/>
  <c r="H45" i="2"/>
  <c r="H38" i="2"/>
  <c r="K38" i="2" s="1"/>
  <c r="K38" i="6"/>
  <c r="H36" i="2"/>
  <c r="K36" i="2" s="1"/>
  <c r="K37" i="6" s="1"/>
  <c r="H16" i="2"/>
  <c r="H35" i="2"/>
  <c r="K35" i="2" s="1"/>
  <c r="K36" i="6" s="1"/>
  <c r="H34" i="2"/>
  <c r="K34" i="2" s="1"/>
  <c r="K35" i="6" s="1"/>
  <c r="H39" i="2"/>
  <c r="J39" i="2" s="1"/>
  <c r="J40" i="6" s="1"/>
  <c r="H40" i="2"/>
  <c r="J40" i="2" s="1"/>
  <c r="J41" i="6" s="1"/>
  <c r="H41" i="2"/>
  <c r="H42" i="6" s="1"/>
  <c r="H42" i="2"/>
  <c r="J42" i="2" s="1"/>
  <c r="J43" i="6" s="1"/>
  <c r="H43" i="2"/>
  <c r="J43" i="2" s="1"/>
  <c r="J44" i="6" s="1"/>
  <c r="H24" i="2"/>
  <c r="H25" i="2"/>
  <c r="H26" i="6" s="1"/>
  <c r="H26" i="2"/>
  <c r="K26" i="2" s="1"/>
  <c r="K27" i="6" s="1"/>
  <c r="K28" i="6"/>
  <c r="H28" i="2"/>
  <c r="H29" i="2"/>
  <c r="J29" i="2" s="1"/>
  <c r="J30" i="6" s="1"/>
  <c r="H30" i="2"/>
  <c r="H31" i="6" s="1"/>
  <c r="H31" i="2"/>
  <c r="J31" i="2" s="1"/>
  <c r="J32" i="6" s="1"/>
  <c r="H32" i="2"/>
  <c r="J32" i="2" s="1"/>
  <c r="J33" i="6" s="1"/>
  <c r="H33" i="2"/>
  <c r="K33" i="2" s="1"/>
  <c r="K34" i="6" s="1"/>
  <c r="H10" i="2"/>
  <c r="K10" i="2" s="1"/>
  <c r="H9" i="2"/>
  <c r="H53" i="2"/>
  <c r="H52" i="2"/>
  <c r="H51" i="2"/>
  <c r="H50" i="2"/>
  <c r="H49" i="2"/>
  <c r="H48" i="2"/>
  <c r="H47" i="2"/>
  <c r="H46" i="2"/>
  <c r="H44" i="2"/>
  <c r="H25" i="6" l="1"/>
  <c r="H169" i="6"/>
  <c r="K82" i="2"/>
  <c r="K83" i="6" s="1"/>
  <c r="H170" i="6"/>
  <c r="K62" i="2"/>
  <c r="K63" i="6" s="1"/>
  <c r="H30" i="6"/>
  <c r="H77" i="6"/>
  <c r="K93" i="2"/>
  <c r="K94" i="6" s="1"/>
  <c r="K30" i="2"/>
  <c r="K31" i="6" s="1"/>
  <c r="K41" i="2"/>
  <c r="K42" i="6" s="1"/>
  <c r="J41" i="2"/>
  <c r="J42" i="6" s="1"/>
  <c r="C19" i="1"/>
  <c r="H27" i="6"/>
  <c r="J30" i="2"/>
  <c r="J31" i="6" s="1"/>
  <c r="K78" i="2"/>
  <c r="K79" i="6" s="1"/>
  <c r="J81" i="2"/>
  <c r="J82" i="6" s="1"/>
  <c r="H85" i="6"/>
  <c r="C16" i="1"/>
  <c r="C17" i="1"/>
  <c r="H106" i="6"/>
  <c r="H103" i="6"/>
  <c r="H99" i="6"/>
  <c r="H113" i="6"/>
  <c r="H109" i="6"/>
  <c r="K81" i="2"/>
  <c r="K82" i="6" s="1"/>
  <c r="J106" i="2"/>
  <c r="J107" i="6" s="1"/>
  <c r="K144" i="2"/>
  <c r="H39" i="6"/>
  <c r="H81" i="6"/>
  <c r="H102" i="6"/>
  <c r="H98" i="6"/>
  <c r="H112" i="6"/>
  <c r="H108" i="6"/>
  <c r="J96" i="2"/>
  <c r="J97" i="6" s="1"/>
  <c r="H43" i="6"/>
  <c r="H63" i="6"/>
  <c r="H91" i="6"/>
  <c r="H101" i="6"/>
  <c r="H97" i="6"/>
  <c r="H111" i="6"/>
  <c r="H107" i="6"/>
  <c r="K54" i="2"/>
  <c r="C11" i="1"/>
  <c r="H87" i="6"/>
  <c r="H104" i="6"/>
  <c r="H100" i="6"/>
  <c r="H96" i="6"/>
  <c r="H145" i="6"/>
  <c r="H114" i="6"/>
  <c r="H110" i="6"/>
  <c r="K39" i="6"/>
  <c r="C8" i="1"/>
  <c r="H29" i="6"/>
  <c r="C7" i="1"/>
  <c r="H105" i="6"/>
  <c r="H95" i="6"/>
  <c r="H75" i="6"/>
  <c r="C14" i="1"/>
  <c r="D10" i="1"/>
  <c r="K58" i="2"/>
  <c r="K59" i="6" s="1"/>
  <c r="J61" i="2"/>
  <c r="J62" i="6" s="1"/>
  <c r="K89" i="2"/>
  <c r="K90" i="6" s="1"/>
  <c r="J92" i="2"/>
  <c r="J93" i="6" s="1"/>
  <c r="H34" i="6"/>
  <c r="H80" i="6"/>
  <c r="K31" i="2"/>
  <c r="K32" i="6" s="1"/>
  <c r="K42" i="2"/>
  <c r="K43" i="6" s="1"/>
  <c r="J57" i="2"/>
  <c r="J58" i="6" s="1"/>
  <c r="K77" i="2"/>
  <c r="K78" i="6" s="1"/>
  <c r="K85" i="2"/>
  <c r="K86" i="6" s="1"/>
  <c r="J88" i="2"/>
  <c r="J89" i="6" s="1"/>
  <c r="K92" i="2"/>
  <c r="K93" i="6" s="1"/>
  <c r="J168" i="2"/>
  <c r="H41" i="6"/>
  <c r="H37" i="6"/>
  <c r="H33" i="6"/>
  <c r="H61" i="6"/>
  <c r="H57" i="6"/>
  <c r="H76" i="6"/>
  <c r="H83" i="6"/>
  <c r="H79" i="6"/>
  <c r="H94" i="6"/>
  <c r="H90" i="6"/>
  <c r="H86" i="6"/>
  <c r="J77" i="2"/>
  <c r="J78" i="6" s="1"/>
  <c r="H38" i="6"/>
  <c r="H62" i="6"/>
  <c r="H58" i="6"/>
  <c r="H84" i="6"/>
  <c r="J33" i="2"/>
  <c r="J34" i="6" s="1"/>
  <c r="K88" i="2"/>
  <c r="K89" i="6" s="1"/>
  <c r="K101" i="2"/>
  <c r="K102" i="6" s="1"/>
  <c r="K111" i="2"/>
  <c r="K112" i="6" s="1"/>
  <c r="H44" i="6"/>
  <c r="H40" i="6"/>
  <c r="H36" i="6"/>
  <c r="H32" i="6"/>
  <c r="H28" i="6"/>
  <c r="H64" i="6"/>
  <c r="H60" i="6"/>
  <c r="H56" i="6"/>
  <c r="H35" i="6"/>
  <c r="H59" i="6"/>
  <c r="H55" i="6"/>
  <c r="K83" i="2"/>
  <c r="K84" i="6" s="1"/>
  <c r="H92" i="6"/>
  <c r="H88" i="6"/>
  <c r="K100" i="2"/>
  <c r="K101" i="6" s="1"/>
  <c r="K110" i="2"/>
  <c r="K111" i="6" s="1"/>
  <c r="K97" i="2"/>
  <c r="K98" i="6" s="1"/>
  <c r="K107" i="2"/>
  <c r="K108" i="6" s="1"/>
  <c r="J144" i="2"/>
  <c r="J145" i="6" s="1"/>
  <c r="J105" i="2"/>
  <c r="J106" i="6" s="1"/>
  <c r="K112" i="2"/>
  <c r="K113" i="6" s="1"/>
  <c r="K108" i="2"/>
  <c r="K109" i="6" s="1"/>
  <c r="K104" i="2"/>
  <c r="K113" i="2"/>
  <c r="K114" i="6" s="1"/>
  <c r="K109" i="2"/>
  <c r="K110" i="6" s="1"/>
  <c r="J95" i="2"/>
  <c r="J96" i="6" s="1"/>
  <c r="K102" i="2"/>
  <c r="K103" i="6" s="1"/>
  <c r="K98" i="2"/>
  <c r="K99" i="6" s="1"/>
  <c r="K94" i="2"/>
  <c r="K103" i="2"/>
  <c r="K104" i="6" s="1"/>
  <c r="K99" i="2"/>
  <c r="K100" i="6" s="1"/>
  <c r="J87" i="2"/>
  <c r="J88" i="6" s="1"/>
  <c r="J91" i="2"/>
  <c r="J92" i="6" s="1"/>
  <c r="J86" i="2"/>
  <c r="J87" i="6" s="1"/>
  <c r="J90" i="2"/>
  <c r="J91" i="6" s="1"/>
  <c r="K84" i="2"/>
  <c r="J80" i="2"/>
  <c r="J81" i="6" s="1"/>
  <c r="J79" i="2"/>
  <c r="J80" i="6" s="1"/>
  <c r="J76" i="2"/>
  <c r="J77" i="6" s="1"/>
  <c r="K74" i="2"/>
  <c r="J75" i="2"/>
  <c r="J76" i="6" s="1"/>
  <c r="J66" i="2"/>
  <c r="J65" i="2"/>
  <c r="J55" i="2"/>
  <c r="J56" i="6" s="1"/>
  <c r="J54" i="2"/>
  <c r="J55" i="6" s="1"/>
  <c r="J56" i="2"/>
  <c r="J57" i="6" s="1"/>
  <c r="J60" i="2"/>
  <c r="J61" i="6" s="1"/>
  <c r="J59" i="2"/>
  <c r="J60" i="6" s="1"/>
  <c r="J63" i="2"/>
  <c r="J64" i="6" s="1"/>
  <c r="J38" i="2"/>
  <c r="J39" i="6" s="1"/>
  <c r="J38" i="6"/>
  <c r="J36" i="2"/>
  <c r="J37" i="6" s="1"/>
  <c r="K16" i="2"/>
  <c r="J16" i="2" s="1"/>
  <c r="J35" i="2"/>
  <c r="J36" i="6" s="1"/>
  <c r="J34" i="2"/>
  <c r="J35" i="6" s="1"/>
  <c r="K43" i="2"/>
  <c r="K44" i="6" s="1"/>
  <c r="K39" i="2"/>
  <c r="K40" i="6" s="1"/>
  <c r="K40" i="2"/>
  <c r="K41" i="6" s="1"/>
  <c r="J26" i="2"/>
  <c r="J27" i="6" s="1"/>
  <c r="J28" i="6"/>
  <c r="K32" i="2"/>
  <c r="K33" i="6" s="1"/>
  <c r="K28" i="2"/>
  <c r="K24" i="2"/>
  <c r="K29" i="2"/>
  <c r="K30" i="6" s="1"/>
  <c r="K25" i="2"/>
  <c r="K9" i="2"/>
  <c r="J9" i="2" s="1"/>
  <c r="J10" i="2"/>
  <c r="I185" i="6"/>
  <c r="G185" i="6"/>
  <c r="F185" i="6"/>
  <c r="E185" i="6"/>
  <c r="D185" i="6"/>
  <c r="C185" i="6"/>
  <c r="I184" i="6"/>
  <c r="G184" i="6"/>
  <c r="F184" i="6"/>
  <c r="E184" i="6"/>
  <c r="D184" i="6"/>
  <c r="C184" i="6"/>
  <c r="I183" i="6"/>
  <c r="G183" i="6"/>
  <c r="F183" i="6"/>
  <c r="E183" i="6"/>
  <c r="D183" i="6"/>
  <c r="C183" i="6"/>
  <c r="I182" i="6"/>
  <c r="G182" i="6"/>
  <c r="F182" i="6"/>
  <c r="E182" i="6"/>
  <c r="D182" i="6"/>
  <c r="C182" i="6"/>
  <c r="I181" i="6"/>
  <c r="G181" i="6"/>
  <c r="F181" i="6"/>
  <c r="E181" i="6"/>
  <c r="D181" i="6"/>
  <c r="C181" i="6"/>
  <c r="I180" i="6"/>
  <c r="G180" i="6"/>
  <c r="F180" i="6"/>
  <c r="E180" i="6"/>
  <c r="D180" i="6"/>
  <c r="C180" i="6"/>
  <c r="I179" i="6"/>
  <c r="G179" i="6"/>
  <c r="F179" i="6"/>
  <c r="E179" i="6"/>
  <c r="D179" i="6"/>
  <c r="C179" i="6"/>
  <c r="I178" i="6"/>
  <c r="G178" i="6"/>
  <c r="F178" i="6"/>
  <c r="E178" i="6"/>
  <c r="D178" i="6"/>
  <c r="C178" i="6"/>
  <c r="I177" i="6"/>
  <c r="G177" i="6"/>
  <c r="F177" i="6"/>
  <c r="E177" i="6"/>
  <c r="D177" i="6"/>
  <c r="C177" i="6"/>
  <c r="I176" i="6"/>
  <c r="G176" i="6"/>
  <c r="F176" i="6"/>
  <c r="E176" i="6"/>
  <c r="D176" i="6"/>
  <c r="C176" i="6"/>
  <c r="I164" i="6"/>
  <c r="G164" i="6"/>
  <c r="F164" i="6"/>
  <c r="E164" i="6"/>
  <c r="D164" i="6"/>
  <c r="C164" i="6"/>
  <c r="I163" i="6"/>
  <c r="G163" i="6"/>
  <c r="F163" i="6"/>
  <c r="E163" i="6"/>
  <c r="D163" i="6"/>
  <c r="C163" i="6"/>
  <c r="I162" i="6"/>
  <c r="G162" i="6"/>
  <c r="F162" i="6"/>
  <c r="E162" i="6"/>
  <c r="D162" i="6"/>
  <c r="C162" i="6"/>
  <c r="I161" i="6"/>
  <c r="G161" i="6"/>
  <c r="F161" i="6"/>
  <c r="E161" i="6"/>
  <c r="D161" i="6"/>
  <c r="C161" i="6"/>
  <c r="K160" i="6"/>
  <c r="J160" i="6"/>
  <c r="I160" i="6"/>
  <c r="H160" i="6"/>
  <c r="G160" i="6"/>
  <c r="F160" i="6"/>
  <c r="E160" i="6"/>
  <c r="D160" i="6"/>
  <c r="C160" i="6"/>
  <c r="I159" i="6"/>
  <c r="G159" i="6"/>
  <c r="F159" i="6"/>
  <c r="E159" i="6"/>
  <c r="D159" i="6"/>
  <c r="C159" i="6"/>
  <c r="I158" i="6"/>
  <c r="G158" i="6"/>
  <c r="F158" i="6"/>
  <c r="E158" i="6"/>
  <c r="D158" i="6"/>
  <c r="C158" i="6"/>
  <c r="I157" i="6"/>
  <c r="G157" i="6"/>
  <c r="F157" i="6"/>
  <c r="E157" i="6"/>
  <c r="D157" i="6"/>
  <c r="C157" i="6"/>
  <c r="I156" i="6"/>
  <c r="G156" i="6"/>
  <c r="F156" i="6"/>
  <c r="E156" i="6"/>
  <c r="D156" i="6"/>
  <c r="C156" i="6"/>
  <c r="I155" i="6"/>
  <c r="G155" i="6"/>
  <c r="F155" i="6"/>
  <c r="E155" i="6"/>
  <c r="D155" i="6"/>
  <c r="C155" i="6"/>
  <c r="I67" i="6"/>
  <c r="G67" i="6"/>
  <c r="F67" i="6"/>
  <c r="E67" i="6"/>
  <c r="D67" i="6"/>
  <c r="C67" i="6"/>
  <c r="I66" i="6"/>
  <c r="G66" i="6"/>
  <c r="F66" i="6"/>
  <c r="E66" i="6"/>
  <c r="D66" i="6"/>
  <c r="C66" i="6"/>
  <c r="I65" i="6"/>
  <c r="G65" i="6"/>
  <c r="F65" i="6"/>
  <c r="E65" i="6"/>
  <c r="D65" i="6"/>
  <c r="C65" i="6"/>
  <c r="K54" i="6"/>
  <c r="J54" i="6"/>
  <c r="I54" i="6"/>
  <c r="H54" i="6"/>
  <c r="G54" i="6"/>
  <c r="F54" i="6"/>
  <c r="E54" i="6"/>
  <c r="D54" i="6"/>
  <c r="C54" i="6"/>
  <c r="K53" i="6"/>
  <c r="J53" i="6"/>
  <c r="I53" i="6"/>
  <c r="H53" i="6"/>
  <c r="G53" i="6"/>
  <c r="F53" i="6"/>
  <c r="E53" i="6"/>
  <c r="D53" i="6"/>
  <c r="C53" i="6"/>
  <c r="K52" i="6"/>
  <c r="J52" i="6"/>
  <c r="I52" i="6"/>
  <c r="H52" i="6"/>
  <c r="G52" i="6"/>
  <c r="F52" i="6"/>
  <c r="E52" i="6"/>
  <c r="D52" i="6"/>
  <c r="C52" i="6"/>
  <c r="K51" i="6"/>
  <c r="J51" i="6"/>
  <c r="I51" i="6"/>
  <c r="H51" i="6"/>
  <c r="G51" i="6"/>
  <c r="F51" i="6"/>
  <c r="E51" i="6"/>
  <c r="D51" i="6"/>
  <c r="C51" i="6"/>
  <c r="K50" i="6"/>
  <c r="J50" i="6"/>
  <c r="I50" i="6"/>
  <c r="H50" i="6"/>
  <c r="G50" i="6"/>
  <c r="F50" i="6"/>
  <c r="E50" i="6"/>
  <c r="D50" i="6"/>
  <c r="C50" i="6"/>
  <c r="K49" i="6"/>
  <c r="J49" i="6"/>
  <c r="I49" i="6"/>
  <c r="H49" i="6"/>
  <c r="G49" i="6"/>
  <c r="F49" i="6"/>
  <c r="E49" i="6"/>
  <c r="D49" i="6"/>
  <c r="C49" i="6"/>
  <c r="K48" i="6"/>
  <c r="J48" i="6"/>
  <c r="I48" i="6"/>
  <c r="H48" i="6"/>
  <c r="G48" i="6"/>
  <c r="F48" i="6"/>
  <c r="E48" i="6"/>
  <c r="D48" i="6"/>
  <c r="C48" i="6"/>
  <c r="K47" i="6"/>
  <c r="J47" i="6"/>
  <c r="I47" i="6"/>
  <c r="H47" i="6"/>
  <c r="G47" i="6"/>
  <c r="F47" i="6"/>
  <c r="E47" i="6"/>
  <c r="D47" i="6"/>
  <c r="C47" i="6"/>
  <c r="K46" i="6"/>
  <c r="J46" i="6"/>
  <c r="I46" i="6"/>
  <c r="H46" i="6"/>
  <c r="G46" i="6"/>
  <c r="F46" i="6"/>
  <c r="E46" i="6"/>
  <c r="D46" i="6"/>
  <c r="C46" i="6"/>
  <c r="K45" i="6"/>
  <c r="J45" i="6"/>
  <c r="I45" i="6"/>
  <c r="H45" i="6"/>
  <c r="G45" i="6"/>
  <c r="F45" i="6"/>
  <c r="E45" i="6"/>
  <c r="D45" i="6"/>
  <c r="C45" i="6"/>
  <c r="I24" i="6"/>
  <c r="G24" i="6"/>
  <c r="F24" i="6"/>
  <c r="E24" i="6"/>
  <c r="D24" i="6"/>
  <c r="C24" i="6"/>
  <c r="I23" i="6"/>
  <c r="G23" i="6"/>
  <c r="F23" i="6"/>
  <c r="E23" i="6"/>
  <c r="D23" i="6"/>
  <c r="C23" i="6"/>
  <c r="I22" i="6"/>
  <c r="G22" i="6"/>
  <c r="F22" i="6"/>
  <c r="E22" i="6"/>
  <c r="D22" i="6"/>
  <c r="C22" i="6"/>
  <c r="I21" i="6"/>
  <c r="G21" i="6"/>
  <c r="F21" i="6"/>
  <c r="E21" i="6"/>
  <c r="D21" i="6"/>
  <c r="C21" i="6"/>
  <c r="I20" i="6"/>
  <c r="G20" i="6"/>
  <c r="F20" i="6"/>
  <c r="E20" i="6"/>
  <c r="D20" i="6"/>
  <c r="C20" i="6"/>
  <c r="I19" i="6"/>
  <c r="G19" i="6"/>
  <c r="F19" i="6"/>
  <c r="E19" i="6"/>
  <c r="D19" i="6"/>
  <c r="C19" i="6"/>
  <c r="I18" i="6"/>
  <c r="G18" i="6"/>
  <c r="F18" i="6"/>
  <c r="E18" i="6"/>
  <c r="D18" i="6"/>
  <c r="C18" i="6"/>
  <c r="I17" i="6"/>
  <c r="G17" i="6"/>
  <c r="F17" i="6"/>
  <c r="E17" i="6"/>
  <c r="D17" i="6"/>
  <c r="C17" i="6"/>
  <c r="I16" i="6"/>
  <c r="G16" i="6"/>
  <c r="F16" i="6"/>
  <c r="E16" i="6"/>
  <c r="D16" i="6"/>
  <c r="C16" i="6"/>
  <c r="I15" i="6"/>
  <c r="G15" i="6"/>
  <c r="F15" i="6"/>
  <c r="E15" i="6"/>
  <c r="D15" i="6"/>
  <c r="C15" i="6"/>
  <c r="I14" i="6"/>
  <c r="G14" i="6"/>
  <c r="F14" i="6"/>
  <c r="E14" i="6"/>
  <c r="D14" i="6"/>
  <c r="C14" i="6"/>
  <c r="I13" i="6"/>
  <c r="G13" i="6"/>
  <c r="F13" i="6"/>
  <c r="E13" i="6"/>
  <c r="D13" i="6"/>
  <c r="C13" i="6"/>
  <c r="I12" i="6"/>
  <c r="G12" i="6"/>
  <c r="F12" i="6"/>
  <c r="E12" i="6"/>
  <c r="D12" i="6"/>
  <c r="C12" i="6"/>
  <c r="I11" i="6"/>
  <c r="G11" i="6"/>
  <c r="F11" i="6"/>
  <c r="E11" i="6"/>
  <c r="D11" i="6"/>
  <c r="C11" i="6"/>
  <c r="I10" i="6"/>
  <c r="G10" i="6"/>
  <c r="F10" i="6"/>
  <c r="E10" i="6"/>
  <c r="D10" i="6"/>
  <c r="C10" i="6"/>
  <c r="I9" i="6"/>
  <c r="G9" i="6"/>
  <c r="F9" i="6"/>
  <c r="E9" i="6"/>
  <c r="D9" i="6"/>
  <c r="C9" i="6"/>
  <c r="I8" i="6"/>
  <c r="G8" i="6"/>
  <c r="F8" i="6"/>
  <c r="E8" i="6"/>
  <c r="D8" i="6"/>
  <c r="C8" i="6"/>
  <c r="I7" i="6"/>
  <c r="G7" i="6"/>
  <c r="F7" i="6"/>
  <c r="E7" i="6"/>
  <c r="D7" i="6"/>
  <c r="C7" i="6"/>
  <c r="I6" i="6"/>
  <c r="G6" i="6"/>
  <c r="F6" i="6"/>
  <c r="E6" i="6"/>
  <c r="D6" i="6"/>
  <c r="C6" i="6"/>
  <c r="I5" i="6"/>
  <c r="G5" i="6"/>
  <c r="F5" i="6"/>
  <c r="E5" i="6"/>
  <c r="D5" i="6"/>
  <c r="C5" i="6"/>
  <c r="D14" i="1" l="1"/>
  <c r="K169" i="6"/>
  <c r="H171" i="6"/>
  <c r="K170" i="6"/>
  <c r="D16" i="1"/>
  <c r="D8" i="1"/>
  <c r="D7" i="1"/>
  <c r="K55" i="6"/>
  <c r="D11" i="1"/>
  <c r="D9" i="1" s="1"/>
  <c r="K145" i="6"/>
  <c r="C15" i="1"/>
  <c r="J104" i="2"/>
  <c r="J105" i="6" s="1"/>
  <c r="D19" i="1"/>
  <c r="K105" i="6"/>
  <c r="D17" i="1"/>
  <c r="K95" i="6"/>
  <c r="J28" i="2"/>
  <c r="J29" i="6" s="1"/>
  <c r="K29" i="6"/>
  <c r="J25" i="2"/>
  <c r="J26" i="6" s="1"/>
  <c r="K26" i="6"/>
  <c r="J94" i="2"/>
  <c r="J95" i="6" s="1"/>
  <c r="J74" i="2"/>
  <c r="J75" i="6" s="1"/>
  <c r="K75" i="6"/>
  <c r="J84" i="2"/>
  <c r="K85" i="6"/>
  <c r="J24" i="2"/>
  <c r="K25" i="6"/>
  <c r="C10" i="1"/>
  <c r="C9" i="1" s="1"/>
  <c r="H161" i="2"/>
  <c r="H162" i="6" s="1"/>
  <c r="H167" i="2"/>
  <c r="H169" i="2"/>
  <c r="H181" i="6" s="1"/>
  <c r="H166" i="2"/>
  <c r="H165" i="2"/>
  <c r="H173" i="2"/>
  <c r="H185" i="6" s="1"/>
  <c r="H172" i="2"/>
  <c r="H184" i="6" s="1"/>
  <c r="H171" i="2"/>
  <c r="H183" i="6" s="1"/>
  <c r="H170" i="2"/>
  <c r="H182" i="6" s="1"/>
  <c r="H164" i="2"/>
  <c r="J85" i="6" l="1"/>
  <c r="J170" i="6"/>
  <c r="J25" i="6"/>
  <c r="J169" i="6"/>
  <c r="K171" i="6"/>
  <c r="D15" i="1"/>
  <c r="E15" i="1" s="1"/>
  <c r="K173" i="2"/>
  <c r="K185" i="6" s="1"/>
  <c r="K167" i="2"/>
  <c r="K179" i="6" s="1"/>
  <c r="H179" i="6"/>
  <c r="K165" i="2"/>
  <c r="K177" i="6" s="1"/>
  <c r="H177" i="6"/>
  <c r="K180" i="6"/>
  <c r="H180" i="6"/>
  <c r="K166" i="2"/>
  <c r="K178" i="6" s="1"/>
  <c r="H178" i="6"/>
  <c r="K164" i="2"/>
  <c r="K176" i="6" s="1"/>
  <c r="H176" i="6"/>
  <c r="K170" i="2"/>
  <c r="K182" i="6" s="1"/>
  <c r="J170" i="2"/>
  <c r="J182" i="6" s="1"/>
  <c r="K171" i="2"/>
  <c r="K183" i="6" s="1"/>
  <c r="K172" i="2"/>
  <c r="K184" i="6" s="1"/>
  <c r="J172" i="2"/>
  <c r="J184" i="6" s="1"/>
  <c r="J173" i="2"/>
  <c r="J185" i="6" s="1"/>
  <c r="J180" i="6"/>
  <c r="K169" i="2"/>
  <c r="K181" i="6" s="1"/>
  <c r="J171" i="2"/>
  <c r="J183" i="6" s="1"/>
  <c r="H11" i="6"/>
  <c r="H11" i="2"/>
  <c r="H12" i="2"/>
  <c r="H13" i="6" s="1"/>
  <c r="H13" i="2"/>
  <c r="H14" i="2"/>
  <c r="H15" i="2"/>
  <c r="H16" i="6" s="1"/>
  <c r="H17" i="6"/>
  <c r="H17" i="2"/>
  <c r="H18" i="2"/>
  <c r="H19" i="2"/>
  <c r="H20" i="6" s="1"/>
  <c r="H20" i="2"/>
  <c r="H21" i="2"/>
  <c r="H22" i="2"/>
  <c r="H23" i="2"/>
  <c r="H24" i="6" s="1"/>
  <c r="H64" i="2"/>
  <c r="H66" i="6"/>
  <c r="H67" i="6"/>
  <c r="H67" i="2"/>
  <c r="H68" i="6" s="1"/>
  <c r="H68" i="2"/>
  <c r="H69" i="6" s="1"/>
  <c r="H69" i="2"/>
  <c r="H70" i="6" s="1"/>
  <c r="H70" i="2"/>
  <c r="H71" i="6" s="1"/>
  <c r="H71" i="2"/>
  <c r="H72" i="6" s="1"/>
  <c r="H72" i="2"/>
  <c r="H73" i="6" s="1"/>
  <c r="H73" i="2"/>
  <c r="H74" i="6" s="1"/>
  <c r="H114" i="2"/>
  <c r="H115" i="2"/>
  <c r="H116" i="6" s="1"/>
  <c r="H116" i="2"/>
  <c r="H117" i="6" s="1"/>
  <c r="H117" i="2"/>
  <c r="H118" i="6" s="1"/>
  <c r="H118" i="2"/>
  <c r="H119" i="6" s="1"/>
  <c r="H119" i="2"/>
  <c r="H120" i="6" s="1"/>
  <c r="H120" i="2"/>
  <c r="H121" i="6" s="1"/>
  <c r="H121" i="2"/>
  <c r="H122" i="6" s="1"/>
  <c r="H122" i="2"/>
  <c r="H123" i="6" s="1"/>
  <c r="H123" i="2"/>
  <c r="H124" i="6" s="1"/>
  <c r="H124" i="2"/>
  <c r="H125" i="2"/>
  <c r="H126" i="6" s="1"/>
  <c r="H126" i="2"/>
  <c r="H127" i="6" s="1"/>
  <c r="H127" i="2"/>
  <c r="H128" i="6" s="1"/>
  <c r="H128" i="2"/>
  <c r="H129" i="6" s="1"/>
  <c r="H129" i="2"/>
  <c r="H130" i="6" s="1"/>
  <c r="H130" i="2"/>
  <c r="H131" i="6" s="1"/>
  <c r="H131" i="2"/>
  <c r="H132" i="6" s="1"/>
  <c r="H132" i="2"/>
  <c r="H133" i="6" s="1"/>
  <c r="H133" i="2"/>
  <c r="H134" i="6" s="1"/>
  <c r="H134" i="2"/>
  <c r="H135" i="2"/>
  <c r="H136" i="6" s="1"/>
  <c r="H136" i="2"/>
  <c r="H137" i="6" s="1"/>
  <c r="H137" i="2"/>
  <c r="H138" i="6" s="1"/>
  <c r="H138" i="2"/>
  <c r="H139" i="6" s="1"/>
  <c r="H139" i="2"/>
  <c r="H140" i="6" s="1"/>
  <c r="H140" i="2"/>
  <c r="H141" i="6" s="1"/>
  <c r="H141" i="2"/>
  <c r="H142" i="6" s="1"/>
  <c r="H142" i="2"/>
  <c r="H143" i="6" s="1"/>
  <c r="H143" i="2"/>
  <c r="H144" i="6" s="1"/>
  <c r="H145" i="2"/>
  <c r="H146" i="2"/>
  <c r="H147" i="6" s="1"/>
  <c r="H147" i="2"/>
  <c r="H148" i="6" s="1"/>
  <c r="H148" i="2"/>
  <c r="H149" i="6" s="1"/>
  <c r="H149" i="2"/>
  <c r="H150" i="6" s="1"/>
  <c r="H150" i="2"/>
  <c r="H151" i="6" s="1"/>
  <c r="H151" i="2"/>
  <c r="H152" i="6" s="1"/>
  <c r="H152" i="2"/>
  <c r="H153" i="6" s="1"/>
  <c r="H153" i="2"/>
  <c r="H154" i="6" s="1"/>
  <c r="H154" i="2"/>
  <c r="H155" i="2"/>
  <c r="H156" i="2"/>
  <c r="H157" i="6" s="1"/>
  <c r="H157" i="2"/>
  <c r="H158" i="6" s="1"/>
  <c r="H158" i="2"/>
  <c r="H159" i="6" s="1"/>
  <c r="H160" i="2"/>
  <c r="H161" i="6" s="1"/>
  <c r="H162" i="2"/>
  <c r="H163" i="6" s="1"/>
  <c r="H163" i="2"/>
  <c r="H164" i="6" s="1"/>
  <c r="H5" i="2"/>
  <c r="H6" i="6" s="1"/>
  <c r="H6" i="2"/>
  <c r="H7" i="6" s="1"/>
  <c r="H8" i="6"/>
  <c r="H9" i="6"/>
  <c r="H4" i="2"/>
  <c r="J171" i="6" l="1"/>
  <c r="J164" i="2"/>
  <c r="J176" i="6" s="1"/>
  <c r="J167" i="2"/>
  <c r="J179" i="6" s="1"/>
  <c r="C6" i="1"/>
  <c r="C21" i="1"/>
  <c r="H125" i="6"/>
  <c r="C13" i="1"/>
  <c r="C12" i="1" s="1"/>
  <c r="C22" i="1"/>
  <c r="H135" i="6"/>
  <c r="H146" i="6"/>
  <c r="C23" i="1"/>
  <c r="J166" i="2"/>
  <c r="J178" i="6" s="1"/>
  <c r="H156" i="6"/>
  <c r="C24" i="1"/>
  <c r="C20" i="1"/>
  <c r="H115" i="6"/>
  <c r="J165" i="2"/>
  <c r="J177" i="6" s="1"/>
  <c r="H186" i="6"/>
  <c r="H191" i="6" s="1"/>
  <c r="J11" i="6"/>
  <c r="J71" i="2"/>
  <c r="J72" i="6" s="1"/>
  <c r="J67" i="2"/>
  <c r="J68" i="6" s="1"/>
  <c r="J11" i="2"/>
  <c r="J12" i="6" s="1"/>
  <c r="H12" i="6"/>
  <c r="H65" i="6"/>
  <c r="J68" i="2"/>
  <c r="J69" i="6" s="1"/>
  <c r="J22" i="2"/>
  <c r="J23" i="6" s="1"/>
  <c r="H23" i="6"/>
  <c r="J18" i="2"/>
  <c r="J19" i="6" s="1"/>
  <c r="H19" i="6"/>
  <c r="H15" i="6"/>
  <c r="K186" i="6"/>
  <c r="K191" i="6" s="1"/>
  <c r="J72" i="2"/>
  <c r="J73" i="6" s="1"/>
  <c r="J20" i="2"/>
  <c r="J21" i="6" s="1"/>
  <c r="H21" i="6"/>
  <c r="H155" i="6"/>
  <c r="J73" i="2"/>
  <c r="J74" i="6" s="1"/>
  <c r="J69" i="2"/>
  <c r="J70" i="6" s="1"/>
  <c r="J21" i="2"/>
  <c r="J22" i="6" s="1"/>
  <c r="H22" i="6"/>
  <c r="J17" i="2"/>
  <c r="J18" i="6" s="1"/>
  <c r="H18" i="6"/>
  <c r="J13" i="2"/>
  <c r="J14" i="6" s="1"/>
  <c r="H14" i="6"/>
  <c r="J10" i="6"/>
  <c r="H10" i="6"/>
  <c r="H5" i="6"/>
  <c r="C5" i="1"/>
  <c r="K4" i="2"/>
  <c r="J163" i="2"/>
  <c r="J164" i="6" s="1"/>
  <c r="K163" i="2"/>
  <c r="K164" i="6" s="1"/>
  <c r="J149" i="2"/>
  <c r="J150" i="6" s="1"/>
  <c r="K149" i="2"/>
  <c r="K150" i="6" s="1"/>
  <c r="K141" i="2"/>
  <c r="K142" i="6" s="1"/>
  <c r="J141" i="2"/>
  <c r="J142" i="6" s="1"/>
  <c r="K12" i="2"/>
  <c r="K13" i="6" s="1"/>
  <c r="K5" i="2"/>
  <c r="K6" i="6" s="1"/>
  <c r="J162" i="2"/>
  <c r="J163" i="6" s="1"/>
  <c r="K162" i="2"/>
  <c r="K163" i="6" s="1"/>
  <c r="J152" i="2"/>
  <c r="J153" i="6" s="1"/>
  <c r="K152" i="2"/>
  <c r="K153" i="6" s="1"/>
  <c r="J148" i="2"/>
  <c r="J149" i="6" s="1"/>
  <c r="K148" i="2"/>
  <c r="K149" i="6" s="1"/>
  <c r="J140" i="2"/>
  <c r="J141" i="6" s="1"/>
  <c r="K140" i="2"/>
  <c r="K141" i="6" s="1"/>
  <c r="J136" i="2"/>
  <c r="J137" i="6" s="1"/>
  <c r="K136" i="2"/>
  <c r="K137" i="6" s="1"/>
  <c r="J132" i="2"/>
  <c r="J133" i="6" s="1"/>
  <c r="K132" i="2"/>
  <c r="K133" i="6" s="1"/>
  <c r="J128" i="2"/>
  <c r="J129" i="6" s="1"/>
  <c r="K128" i="2"/>
  <c r="K129" i="6" s="1"/>
  <c r="J120" i="2"/>
  <c r="J121" i="6" s="1"/>
  <c r="K120" i="2"/>
  <c r="K121" i="6" s="1"/>
  <c r="J116" i="2"/>
  <c r="J117" i="6" s="1"/>
  <c r="K116" i="2"/>
  <c r="K117" i="6" s="1"/>
  <c r="K73" i="2"/>
  <c r="K74" i="6" s="1"/>
  <c r="K69" i="2"/>
  <c r="K70" i="6" s="1"/>
  <c r="K66" i="6"/>
  <c r="K23" i="2"/>
  <c r="K24" i="6" s="1"/>
  <c r="K19" i="2"/>
  <c r="K20" i="6" s="1"/>
  <c r="K15" i="2"/>
  <c r="K16" i="6" s="1"/>
  <c r="K11" i="2"/>
  <c r="K12" i="6" s="1"/>
  <c r="K9" i="6"/>
  <c r="K161" i="2"/>
  <c r="K162" i="6" s="1"/>
  <c r="J161" i="2"/>
  <c r="J162" i="6" s="1"/>
  <c r="J151" i="2"/>
  <c r="J152" i="6" s="1"/>
  <c r="K151" i="2"/>
  <c r="K152" i="6" s="1"/>
  <c r="J147" i="2"/>
  <c r="J148" i="6" s="1"/>
  <c r="K147" i="2"/>
  <c r="K148" i="6" s="1"/>
  <c r="J143" i="2"/>
  <c r="J144" i="6" s="1"/>
  <c r="K143" i="2"/>
  <c r="K144" i="6" s="1"/>
  <c r="K139" i="2"/>
  <c r="K140" i="6" s="1"/>
  <c r="J139" i="2"/>
  <c r="J140" i="6" s="1"/>
  <c r="J135" i="2"/>
  <c r="J136" i="6" s="1"/>
  <c r="K135" i="2"/>
  <c r="K136" i="6" s="1"/>
  <c r="J131" i="2"/>
  <c r="J132" i="6" s="1"/>
  <c r="K131" i="2"/>
  <c r="K132" i="6" s="1"/>
  <c r="J127" i="2"/>
  <c r="J128" i="6" s="1"/>
  <c r="K127" i="2"/>
  <c r="K128" i="6" s="1"/>
  <c r="K123" i="2"/>
  <c r="K124" i="6" s="1"/>
  <c r="J123" i="2"/>
  <c r="J124" i="6" s="1"/>
  <c r="K119" i="2"/>
  <c r="K120" i="6" s="1"/>
  <c r="J119" i="2"/>
  <c r="J120" i="6" s="1"/>
  <c r="K115" i="2"/>
  <c r="K116" i="6" s="1"/>
  <c r="J115" i="2"/>
  <c r="J116" i="6" s="1"/>
  <c r="K72" i="2"/>
  <c r="K73" i="6" s="1"/>
  <c r="K68" i="2"/>
  <c r="K69" i="6" s="1"/>
  <c r="K64" i="2"/>
  <c r="K22" i="2"/>
  <c r="K23" i="6" s="1"/>
  <c r="K18" i="2"/>
  <c r="K19" i="6" s="1"/>
  <c r="K14" i="2"/>
  <c r="K11" i="6"/>
  <c r="K6" i="2"/>
  <c r="J153" i="2"/>
  <c r="J154" i="6" s="1"/>
  <c r="K153" i="2"/>
  <c r="K154" i="6" s="1"/>
  <c r="J145" i="2"/>
  <c r="J146" i="6" s="1"/>
  <c r="K145" i="2"/>
  <c r="K137" i="2"/>
  <c r="K138" i="6" s="1"/>
  <c r="J137" i="2"/>
  <c r="J138" i="6" s="1"/>
  <c r="K133" i="2"/>
  <c r="K134" i="6" s="1"/>
  <c r="J133" i="2"/>
  <c r="J134" i="6" s="1"/>
  <c r="K129" i="2"/>
  <c r="K130" i="6" s="1"/>
  <c r="J129" i="2"/>
  <c r="J130" i="6" s="1"/>
  <c r="K121" i="2"/>
  <c r="K122" i="6" s="1"/>
  <c r="J121" i="2"/>
  <c r="J122" i="6" s="1"/>
  <c r="J117" i="2"/>
  <c r="J118" i="6" s="1"/>
  <c r="K117" i="2"/>
  <c r="K118" i="6" s="1"/>
  <c r="K70" i="2"/>
  <c r="K71" i="6" s="1"/>
  <c r="K67" i="6"/>
  <c r="K20" i="2"/>
  <c r="K21" i="6" s="1"/>
  <c r="K17" i="6"/>
  <c r="K8" i="6"/>
  <c r="J160" i="2"/>
  <c r="J161" i="6" s="1"/>
  <c r="K160" i="2"/>
  <c r="K161" i="6" s="1"/>
  <c r="K150" i="2"/>
  <c r="K151" i="6" s="1"/>
  <c r="J150" i="2"/>
  <c r="J151" i="6" s="1"/>
  <c r="K146" i="2"/>
  <c r="K147" i="6" s="1"/>
  <c r="J146" i="2"/>
  <c r="J147" i="6" s="1"/>
  <c r="J142" i="2"/>
  <c r="J143" i="6" s="1"/>
  <c r="K142" i="2"/>
  <c r="K143" i="6" s="1"/>
  <c r="J138" i="2"/>
  <c r="J139" i="6" s="1"/>
  <c r="K138" i="2"/>
  <c r="K139" i="6" s="1"/>
  <c r="J134" i="2"/>
  <c r="J135" i="6" s="1"/>
  <c r="K134" i="2"/>
  <c r="J130" i="2"/>
  <c r="J131" i="6" s="1"/>
  <c r="K130" i="2"/>
  <c r="K131" i="6" s="1"/>
  <c r="J126" i="2"/>
  <c r="J127" i="6" s="1"/>
  <c r="K126" i="2"/>
  <c r="K127" i="6" s="1"/>
  <c r="J122" i="2"/>
  <c r="J123" i="6" s="1"/>
  <c r="K122" i="2"/>
  <c r="K123" i="6" s="1"/>
  <c r="J118" i="2"/>
  <c r="J119" i="6" s="1"/>
  <c r="K118" i="2"/>
  <c r="K119" i="6" s="1"/>
  <c r="K71" i="2"/>
  <c r="K72" i="6" s="1"/>
  <c r="K67" i="2"/>
  <c r="K68" i="6" s="1"/>
  <c r="K21" i="2"/>
  <c r="K22" i="6" s="1"/>
  <c r="K17" i="2"/>
  <c r="K18" i="6" s="1"/>
  <c r="K13" i="2"/>
  <c r="K14" i="6" s="1"/>
  <c r="K10" i="6"/>
  <c r="J70" i="2"/>
  <c r="J71" i="6" s="1"/>
  <c r="J67" i="6"/>
  <c r="J23" i="2"/>
  <c r="J24" i="6" s="1"/>
  <c r="J19" i="2"/>
  <c r="J20" i="6" s="1"/>
  <c r="J12" i="2"/>
  <c r="J13" i="6" s="1"/>
  <c r="J169" i="2"/>
  <c r="J181" i="6" s="1"/>
  <c r="K158" i="2"/>
  <c r="K159" i="6" s="1"/>
  <c r="K157" i="2"/>
  <c r="K158" i="6" s="1"/>
  <c r="K156" i="2"/>
  <c r="K157" i="6" s="1"/>
  <c r="K155" i="2"/>
  <c r="K154" i="2"/>
  <c r="K125" i="2"/>
  <c r="K126" i="6" s="1"/>
  <c r="K124" i="2"/>
  <c r="K114" i="2"/>
  <c r="J186" i="6" l="1"/>
  <c r="J191" i="6" s="1"/>
  <c r="C4" i="1"/>
  <c r="C18" i="1"/>
  <c r="D21" i="1"/>
  <c r="K125" i="6"/>
  <c r="D6" i="1"/>
  <c r="D22" i="1"/>
  <c r="K135" i="6"/>
  <c r="K146" i="6"/>
  <c r="D23" i="1"/>
  <c r="K156" i="6"/>
  <c r="D24" i="1"/>
  <c r="E24" i="1" s="1"/>
  <c r="D20" i="1"/>
  <c r="K115" i="6"/>
  <c r="J64" i="2"/>
  <c r="J65" i="6" s="1"/>
  <c r="D13" i="1"/>
  <c r="D12" i="1" s="1"/>
  <c r="E12" i="1" s="1"/>
  <c r="K7" i="6"/>
  <c r="D5" i="1"/>
  <c r="J66" i="6"/>
  <c r="K155" i="6"/>
  <c r="J15" i="2"/>
  <c r="J16" i="6" s="1"/>
  <c r="K65" i="6"/>
  <c r="E9" i="1"/>
  <c r="J14" i="2"/>
  <c r="J15" i="6" s="1"/>
  <c r="K15" i="6"/>
  <c r="H165" i="6"/>
  <c r="H190" i="6" s="1"/>
  <c r="H192" i="6" s="1"/>
  <c r="C34" i="1" s="1"/>
  <c r="K5" i="6"/>
  <c r="J124" i="2"/>
  <c r="J125" i="6" s="1"/>
  <c r="J155" i="2"/>
  <c r="J156" i="6" s="1"/>
  <c r="J8" i="6"/>
  <c r="J125" i="2"/>
  <c r="J126" i="6" s="1"/>
  <c r="J156" i="2"/>
  <c r="J157" i="6" s="1"/>
  <c r="J5" i="2"/>
  <c r="J6" i="6" s="1"/>
  <c r="J114" i="2"/>
  <c r="J115" i="6" s="1"/>
  <c r="J154" i="2"/>
  <c r="J155" i="6" s="1"/>
  <c r="J158" i="2"/>
  <c r="J159" i="6" s="1"/>
  <c r="J9" i="6"/>
  <c r="J17" i="6"/>
  <c r="J157" i="2"/>
  <c r="J158" i="6" s="1"/>
  <c r="J4" i="2"/>
  <c r="J5" i="6" s="1"/>
  <c r="J6" i="2"/>
  <c r="J7" i="6" s="1"/>
  <c r="C25" i="1" l="1"/>
  <c r="D18" i="1"/>
  <c r="E18" i="1" s="1"/>
  <c r="D4" i="1"/>
  <c r="K165" i="6"/>
  <c r="J165" i="6"/>
  <c r="J190" i="6" s="1"/>
  <c r="J192" i="6" s="1"/>
  <c r="K190" i="6" l="1"/>
  <c r="K192" i="6" s="1"/>
  <c r="J172" i="6"/>
  <c r="K172" i="6" s="1"/>
  <c r="E4" i="1"/>
  <c r="E25" i="1" s="1"/>
  <c r="E26" i="1" s="1"/>
  <c r="C31" i="1" s="1"/>
  <c r="C30" i="1" s="1"/>
  <c r="D25" i="1"/>
</calcChain>
</file>

<file path=xl/sharedStrings.xml><?xml version="1.0" encoding="utf-8"?>
<sst xmlns="http://schemas.openxmlformats.org/spreadsheetml/2006/main" count="597" uniqueCount="165">
  <si>
    <t>事業に要する経費</t>
  </si>
  <si>
    <t>（Ａ:税込み）</t>
  </si>
  <si>
    <t>助成対象経費</t>
  </si>
  <si>
    <t>（Ｂ:税抜き）</t>
  </si>
  <si>
    <t>助成金交付申請額</t>
  </si>
  <si>
    <t>（Ｂ×2/3以内）</t>
  </si>
  <si>
    <t>謝金</t>
  </si>
  <si>
    <t>諸経費計</t>
  </si>
  <si>
    <t>調査費</t>
  </si>
  <si>
    <t>従業員旅費</t>
  </si>
  <si>
    <t>クラウド利用費</t>
  </si>
  <si>
    <t>直接人件費計</t>
  </si>
  <si>
    <t>合　　計</t>
  </si>
  <si>
    <t>経費区分</t>
    <rPh sb="0" eb="2">
      <t>ケイヒ</t>
    </rPh>
    <rPh sb="2" eb="4">
      <t>クブン</t>
    </rPh>
    <phoneticPr fontId="4"/>
  </si>
  <si>
    <t>小区分</t>
    <rPh sb="0" eb="3">
      <t>ショウクブン</t>
    </rPh>
    <phoneticPr fontId="4"/>
  </si>
  <si>
    <t>諸経費</t>
  </si>
  <si>
    <t>直接人件費</t>
  </si>
  <si>
    <t>仕様等</t>
    <rPh sb="0" eb="2">
      <t>シヨウ</t>
    </rPh>
    <rPh sb="2" eb="3">
      <t>ナド</t>
    </rPh>
    <phoneticPr fontId="4"/>
  </si>
  <si>
    <t>数量</t>
    <rPh sb="0" eb="2">
      <t>スウリョウ</t>
    </rPh>
    <phoneticPr fontId="4"/>
  </si>
  <si>
    <t>小計
税抜き</t>
    <rPh sb="0" eb="2">
      <t>ショウケイ</t>
    </rPh>
    <rPh sb="3" eb="4">
      <t>ゼイ</t>
    </rPh>
    <rPh sb="4" eb="5">
      <t>ヌ</t>
    </rPh>
    <phoneticPr fontId="4"/>
  </si>
  <si>
    <t>小計
税込み</t>
    <rPh sb="0" eb="2">
      <t>ショウケイ</t>
    </rPh>
    <rPh sb="3" eb="5">
      <t>ゼイコミ</t>
    </rPh>
    <phoneticPr fontId="4"/>
  </si>
  <si>
    <t>個</t>
    <rPh sb="0" eb="1">
      <t>コ</t>
    </rPh>
    <phoneticPr fontId="4"/>
  </si>
  <si>
    <t>枚</t>
    <rPh sb="0" eb="1">
      <t>マイ</t>
    </rPh>
    <phoneticPr fontId="4"/>
  </si>
  <si>
    <t>本</t>
    <rPh sb="0" eb="1">
      <t>ホン</t>
    </rPh>
    <phoneticPr fontId="4"/>
  </si>
  <si>
    <t>冊</t>
    <rPh sb="0" eb="1">
      <t>サツ</t>
    </rPh>
    <phoneticPr fontId="4"/>
  </si>
  <si>
    <t>g</t>
    <phoneticPr fontId="4"/>
  </si>
  <si>
    <t>kg</t>
    <phoneticPr fontId="4"/>
  </si>
  <si>
    <t>mL</t>
    <phoneticPr fontId="4"/>
  </si>
  <si>
    <t>L</t>
    <phoneticPr fontId="4"/>
  </si>
  <si>
    <t>式</t>
    <rPh sb="0" eb="1">
      <t>シキ</t>
    </rPh>
    <phoneticPr fontId="4"/>
  </si>
  <si>
    <t>回</t>
    <rPh sb="0" eb="1">
      <t>カイ</t>
    </rPh>
    <phoneticPr fontId="4"/>
  </si>
  <si>
    <t>台</t>
    <rPh sb="0" eb="1">
      <t>ダイ</t>
    </rPh>
    <phoneticPr fontId="4"/>
  </si>
  <si>
    <t>時間</t>
    <rPh sb="0" eb="2">
      <t>ジカン</t>
    </rPh>
    <phoneticPr fontId="4"/>
  </si>
  <si>
    <t>消費税等
相当額</t>
    <rPh sb="0" eb="3">
      <t>ショウヒゼイ</t>
    </rPh>
    <rPh sb="3" eb="4">
      <t>ナド</t>
    </rPh>
    <rPh sb="5" eb="7">
      <t>ソウトウ</t>
    </rPh>
    <rPh sb="7" eb="8">
      <t>ガク</t>
    </rPh>
    <phoneticPr fontId="4"/>
  </si>
  <si>
    <t>品名・件名等</t>
    <rPh sb="0" eb="2">
      <t>ヒンメイ</t>
    </rPh>
    <rPh sb="3" eb="5">
      <t>ケンメイ</t>
    </rPh>
    <rPh sb="5" eb="6">
      <t>ナド</t>
    </rPh>
    <phoneticPr fontId="4"/>
  </si>
  <si>
    <t>単価
税込み</t>
    <rPh sb="0" eb="2">
      <t>タンカ</t>
    </rPh>
    <rPh sb="3" eb="5">
      <t>ゼイコミ</t>
    </rPh>
    <phoneticPr fontId="4"/>
  </si>
  <si>
    <t>税率</t>
    <rPh sb="0" eb="1">
      <t>ゼイ</t>
    </rPh>
    <rPh sb="1" eb="2">
      <t>リツ</t>
    </rPh>
    <phoneticPr fontId="4"/>
  </si>
  <si>
    <t>専門家Aへの謝金</t>
    <rPh sb="0" eb="3">
      <t>センモンカ</t>
    </rPh>
    <rPh sb="6" eb="8">
      <t>シャキン</t>
    </rPh>
    <phoneticPr fontId="4"/>
  </si>
  <si>
    <t>専門家Bへの謝金</t>
    <rPh sb="0" eb="3">
      <t>センモンカ</t>
    </rPh>
    <rPh sb="6" eb="8">
      <t>シャキン</t>
    </rPh>
    <phoneticPr fontId="4"/>
  </si>
  <si>
    <t>専門家Aの旅費</t>
    <rPh sb="0" eb="3">
      <t>センモンカ</t>
    </rPh>
    <rPh sb="5" eb="7">
      <t>リョヒ</t>
    </rPh>
    <phoneticPr fontId="4"/>
  </si>
  <si>
    <t>専門家Bの旅費</t>
    <rPh sb="0" eb="3">
      <t>センモンカ</t>
    </rPh>
    <rPh sb="5" eb="7">
      <t>リョヒ</t>
    </rPh>
    <phoneticPr fontId="4"/>
  </si>
  <si>
    <t>特許出願に係る弁理士費用</t>
    <rPh sb="0" eb="2">
      <t>トッキョ</t>
    </rPh>
    <rPh sb="2" eb="4">
      <t>シュツガン</t>
    </rPh>
    <rPh sb="5" eb="6">
      <t>カカワ</t>
    </rPh>
    <rPh sb="7" eb="10">
      <t>ベンリシ</t>
    </rPh>
    <rPh sb="10" eb="12">
      <t>ヒヨウ</t>
    </rPh>
    <phoneticPr fontId="4"/>
  </si>
  <si>
    <t>式</t>
    <rPh sb="0" eb="1">
      <t>シキ</t>
    </rPh>
    <phoneticPr fontId="4"/>
  </si>
  <si>
    <t>なし</t>
    <phoneticPr fontId="4"/>
  </si>
  <si>
    <t>自己負担経費</t>
    <rPh sb="0" eb="2">
      <t>ジコ</t>
    </rPh>
    <rPh sb="2" eb="4">
      <t>フタン</t>
    </rPh>
    <rPh sb="4" eb="6">
      <t>ケイヒ</t>
    </rPh>
    <phoneticPr fontId="4"/>
  </si>
  <si>
    <t>装置X</t>
    <rPh sb="0" eb="2">
      <t>ソウチ</t>
    </rPh>
    <phoneticPr fontId="4"/>
  </si>
  <si>
    <t>装置Y</t>
    <rPh sb="0" eb="2">
      <t>ソウチ</t>
    </rPh>
    <phoneticPr fontId="4"/>
  </si>
  <si>
    <t>消耗品X</t>
    <rPh sb="0" eb="3">
      <t>ショウモウヒン</t>
    </rPh>
    <phoneticPr fontId="4"/>
  </si>
  <si>
    <t>（1）助成対象分経費</t>
    <rPh sb="2" eb="4">
      <t>ジョセイ</t>
    </rPh>
    <rPh sb="4" eb="6">
      <t>タイショウ</t>
    </rPh>
    <rPh sb="6" eb="7">
      <t>ブン</t>
    </rPh>
    <rPh sb="7" eb="9">
      <t>ケイヒ</t>
    </rPh>
    <phoneticPr fontId="4"/>
  </si>
  <si>
    <t>（２）助成対象外（自己負担）経費</t>
  </si>
  <si>
    <t>助成対象分経費の合計</t>
    <rPh sb="0" eb="2">
      <t>ジョセイ</t>
    </rPh>
    <rPh sb="2" eb="4">
      <t>タイショウ</t>
    </rPh>
    <rPh sb="4" eb="5">
      <t>ブン</t>
    </rPh>
    <rPh sb="5" eb="7">
      <t>ケイヒ</t>
    </rPh>
    <rPh sb="8" eb="10">
      <t>ゴウケイ</t>
    </rPh>
    <phoneticPr fontId="4"/>
  </si>
  <si>
    <t>助成対象外（自己負担）経費の合計</t>
    <rPh sb="0" eb="2">
      <t>ジョセイ</t>
    </rPh>
    <rPh sb="2" eb="4">
      <t>タイショウ</t>
    </rPh>
    <rPh sb="4" eb="5">
      <t>ガイ</t>
    </rPh>
    <rPh sb="6" eb="8">
      <t>ジコ</t>
    </rPh>
    <rPh sb="8" eb="10">
      <t>フタン</t>
    </rPh>
    <rPh sb="11" eb="13">
      <t>ケイヒ</t>
    </rPh>
    <rPh sb="14" eb="16">
      <t>ゴウケイ</t>
    </rPh>
    <phoneticPr fontId="4"/>
  </si>
  <si>
    <t>区分</t>
    <rPh sb="0" eb="2">
      <t>クブン</t>
    </rPh>
    <phoneticPr fontId="4"/>
  </si>
  <si>
    <t>助成事業に要する経費の総額</t>
    <rPh sb="0" eb="2">
      <t>ジョセイ</t>
    </rPh>
    <rPh sb="2" eb="4">
      <t>ジギョウ</t>
    </rPh>
    <rPh sb="5" eb="6">
      <t>ヨウ</t>
    </rPh>
    <rPh sb="8" eb="10">
      <t>ケイヒ</t>
    </rPh>
    <rPh sb="11" eb="13">
      <t>ソウガク</t>
    </rPh>
    <phoneticPr fontId="4"/>
  </si>
  <si>
    <t>注1） 金額は、見積書などを基に確度の高い値を記入してください。（見積書の提出を求める場合があります）</t>
    <rPh sb="0" eb="1">
      <t>チュウ</t>
    </rPh>
    <rPh sb="4" eb="6">
      <t>キンガク</t>
    </rPh>
    <rPh sb="8" eb="11">
      <t>ミツモリショ</t>
    </rPh>
    <rPh sb="14" eb="15">
      <t>モト</t>
    </rPh>
    <rPh sb="16" eb="18">
      <t>カクド</t>
    </rPh>
    <rPh sb="19" eb="20">
      <t>タカ</t>
    </rPh>
    <rPh sb="21" eb="22">
      <t>アタイ</t>
    </rPh>
    <rPh sb="23" eb="25">
      <t>キニュウ</t>
    </rPh>
    <rPh sb="33" eb="36">
      <t>ミツモリショ</t>
    </rPh>
    <rPh sb="37" eb="39">
      <t>テイシュツ</t>
    </rPh>
    <rPh sb="40" eb="41">
      <t>モト</t>
    </rPh>
    <rPh sb="43" eb="45">
      <t>バアイ</t>
    </rPh>
    <phoneticPr fontId="4"/>
  </si>
  <si>
    <t>注2） 不要な行は、非表示設定にし、A4サイズ1枚で印刷できるよう作成してください。</t>
    <rPh sb="0" eb="1">
      <t>チュウ</t>
    </rPh>
    <rPh sb="4" eb="6">
      <t>フヨウ</t>
    </rPh>
    <rPh sb="7" eb="8">
      <t>ギョウ</t>
    </rPh>
    <rPh sb="10" eb="13">
      <t>ヒヒョウジ</t>
    </rPh>
    <rPh sb="13" eb="15">
      <t>セッテイ</t>
    </rPh>
    <rPh sb="24" eb="25">
      <t>マイ</t>
    </rPh>
    <rPh sb="26" eb="28">
      <t>インサツ</t>
    </rPh>
    <rPh sb="33" eb="35">
      <t>サクセイ</t>
    </rPh>
    <phoneticPr fontId="4"/>
  </si>
  <si>
    <t>対象事業分野の内容</t>
    <rPh sb="0" eb="2">
      <t>タイショウ</t>
    </rPh>
    <rPh sb="2" eb="4">
      <t>ジギョウ</t>
    </rPh>
    <rPh sb="4" eb="6">
      <t>ブンヤ</t>
    </rPh>
    <rPh sb="7" eb="9">
      <t>ナイヨウ</t>
    </rPh>
    <phoneticPr fontId="4"/>
  </si>
  <si>
    <t>：うす黄色のセルには必要事項を記入してください。</t>
    <rPh sb="3" eb="5">
      <t>キイロ</t>
    </rPh>
    <rPh sb="10" eb="12">
      <t>ヒツヨウ</t>
    </rPh>
    <rPh sb="12" eb="14">
      <t>ジコウ</t>
    </rPh>
    <rPh sb="15" eb="17">
      <t>キニュウ</t>
    </rPh>
    <phoneticPr fontId="4"/>
  </si>
  <si>
    <t>：うす青色のセルには、タブから必要事項を選択してください。</t>
    <rPh sb="3" eb="5">
      <t>アオイロ</t>
    </rPh>
    <rPh sb="15" eb="17">
      <t>ヒツヨウ</t>
    </rPh>
    <rPh sb="17" eb="19">
      <t>ジコウ</t>
    </rPh>
    <rPh sb="20" eb="22">
      <t>センタク</t>
    </rPh>
    <phoneticPr fontId="4"/>
  </si>
  <si>
    <t>：うす桃色のセルは、数式が入り自動計算されますので、触らないでください。</t>
    <rPh sb="3" eb="5">
      <t>モモイロ</t>
    </rPh>
    <rPh sb="10" eb="12">
      <t>スウシキ</t>
    </rPh>
    <rPh sb="13" eb="14">
      <t>ハイ</t>
    </rPh>
    <rPh sb="15" eb="17">
      <t>ジドウ</t>
    </rPh>
    <rPh sb="17" eb="19">
      <t>ケイサン</t>
    </rPh>
    <rPh sb="26" eb="27">
      <t>サワ</t>
    </rPh>
    <phoneticPr fontId="4"/>
  </si>
  <si>
    <t>A</t>
    <phoneticPr fontId="4"/>
  </si>
  <si>
    <t>B</t>
    <phoneticPr fontId="4"/>
  </si>
  <si>
    <t>（別紙１－２）</t>
    <rPh sb="1" eb="3">
      <t>ベッシ</t>
    </rPh>
    <phoneticPr fontId="4"/>
  </si>
  <si>
    <t>赤枠で囲まれ部分をコピーし、別紙１「事業計画書」の３．（１）助成対象分経費に貼り付けてください。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8" eb="39">
      <t>ハ</t>
    </rPh>
    <rPh sb="40" eb="41">
      <t>ツ</t>
    </rPh>
    <phoneticPr fontId="4"/>
  </si>
  <si>
    <t>中小・ベンチャー企業チャレンジ応援事業助成金経費積算内訳書</t>
    <rPh sb="22" eb="23">
      <t>ケイヒ</t>
    </rPh>
    <rPh sb="23" eb="25">
      <t>セキサン</t>
    </rPh>
    <rPh sb="25" eb="28">
      <t>ウチワケショ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</si>
  <si>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</si>
  <si>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</si>
  <si>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</si>
  <si>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rPh sb="4" eb="5">
      <t>ヒ</t>
    </rPh>
    <phoneticPr fontId="4"/>
  </si>
  <si>
    <t>諸経費</t>
    <rPh sb="0" eb="3">
      <t>ショケイヒ</t>
    </rPh>
    <phoneticPr fontId="4"/>
  </si>
  <si>
    <t>直接人件費</t>
    <rPh sb="0" eb="2">
      <t>チョクセツ</t>
    </rPh>
    <rPh sb="2" eb="5">
      <t>ジンケンヒ</t>
    </rPh>
    <phoneticPr fontId="4"/>
  </si>
  <si>
    <t>機械装置備品費</t>
    <rPh sb="0" eb="2">
      <t>キカイ</t>
    </rPh>
    <rPh sb="2" eb="4">
      <t>ソウチ</t>
    </rPh>
    <rPh sb="4" eb="6">
      <t>ビヒン</t>
    </rPh>
    <rPh sb="6" eb="7">
      <t>ヒ</t>
    </rPh>
    <phoneticPr fontId="4"/>
  </si>
  <si>
    <t>外注加工費</t>
    <rPh sb="0" eb="2">
      <t>ガイチュウ</t>
    </rPh>
    <rPh sb="2" eb="4">
      <t>カコウ</t>
    </rPh>
    <rPh sb="4" eb="5">
      <t>ヒ</t>
    </rPh>
    <phoneticPr fontId="4"/>
  </si>
  <si>
    <t>消耗品費</t>
    <rPh sb="0" eb="3">
      <t>ショウモウヒン</t>
    </rPh>
    <rPh sb="3" eb="4">
      <t>ヒ</t>
    </rPh>
    <phoneticPr fontId="4"/>
  </si>
  <si>
    <t>報酬費</t>
    <rPh sb="0" eb="2">
      <t>ホウシュウ</t>
    </rPh>
    <rPh sb="2" eb="3">
      <t>ヒ</t>
    </rPh>
    <phoneticPr fontId="4"/>
  </si>
  <si>
    <t>従業員旅費</t>
    <phoneticPr fontId="4"/>
  </si>
  <si>
    <t>専門家旅費</t>
    <rPh sb="0" eb="3">
      <t>センモンカ</t>
    </rPh>
    <rPh sb="3" eb="5">
      <t>リョヒ</t>
    </rPh>
    <phoneticPr fontId="4"/>
  </si>
  <si>
    <t>委託費</t>
    <rPh sb="0" eb="2">
      <t>イタク</t>
    </rPh>
    <rPh sb="2" eb="3">
      <t>ヒ</t>
    </rPh>
    <phoneticPr fontId="4"/>
  </si>
  <si>
    <t>外注費</t>
    <rPh sb="0" eb="2">
      <t>ガイチュウ</t>
    </rPh>
    <rPh sb="2" eb="3">
      <t>ヒ</t>
    </rPh>
    <phoneticPr fontId="4"/>
  </si>
  <si>
    <t>賃貸借費</t>
    <rPh sb="0" eb="2">
      <t>チンタイ</t>
    </rPh>
    <rPh sb="3" eb="4">
      <t>ヒ</t>
    </rPh>
    <phoneticPr fontId="4"/>
  </si>
  <si>
    <t>知財関連費</t>
    <rPh sb="0" eb="2">
      <t>チザイ</t>
    </rPh>
    <rPh sb="2" eb="4">
      <t>カンレン</t>
    </rPh>
    <rPh sb="4" eb="5">
      <t>ヒ</t>
    </rPh>
    <phoneticPr fontId="4"/>
  </si>
  <si>
    <t>調査費</t>
    <rPh sb="0" eb="2">
      <t>チョウサ</t>
    </rPh>
    <rPh sb="2" eb="3">
      <t>ヒ</t>
    </rPh>
    <phoneticPr fontId="4"/>
  </si>
  <si>
    <t>その他経費</t>
    <rPh sb="3" eb="5">
      <t>ケイヒ</t>
    </rPh>
    <phoneticPr fontId="4"/>
  </si>
  <si>
    <t>測定ユニットA</t>
    <rPh sb="0" eb="2">
      <t>ソクテイ</t>
    </rPh>
    <phoneticPr fontId="4"/>
  </si>
  <si>
    <t>部材A</t>
    <rPh sb="0" eb="2">
      <t>ブザイ</t>
    </rPh>
    <phoneticPr fontId="4"/>
  </si>
  <si>
    <t>部材B</t>
    <rPh sb="0" eb="2">
      <t>ブザイ</t>
    </rPh>
    <phoneticPr fontId="4"/>
  </si>
  <si>
    <t>制御基板A</t>
    <rPh sb="0" eb="2">
      <t>セイギョ</t>
    </rPh>
    <rPh sb="2" eb="4">
      <t>キバン</t>
    </rPh>
    <phoneticPr fontId="4"/>
  </si>
  <si>
    <t>シーケンサA</t>
    <phoneticPr fontId="4"/>
  </si>
  <si>
    <t>部材Aの焼入処理</t>
    <rPh sb="0" eb="2">
      <t>ブザイ</t>
    </rPh>
    <rPh sb="4" eb="6">
      <t>ヤキイ</t>
    </rPh>
    <rPh sb="6" eb="8">
      <t>ショリ</t>
    </rPh>
    <phoneticPr fontId="4"/>
  </si>
  <si>
    <t>部材Bの表面処理</t>
    <rPh sb="0" eb="2">
      <t>ブザイ</t>
    </rPh>
    <rPh sb="4" eb="6">
      <t>ヒョウメン</t>
    </rPh>
    <rPh sb="6" eb="8">
      <t>ショリ</t>
    </rPh>
    <phoneticPr fontId="4"/>
  </si>
  <si>
    <t>部材Cの切削処理</t>
    <rPh sb="0" eb="2">
      <t>ブザイ</t>
    </rPh>
    <rPh sb="4" eb="6">
      <t>セッサク</t>
    </rPh>
    <rPh sb="6" eb="8">
      <t>ショリ</t>
    </rPh>
    <phoneticPr fontId="4"/>
  </si>
  <si>
    <t>試作機Aのソフトウェア外注</t>
    <rPh sb="0" eb="2">
      <t>シサク</t>
    </rPh>
    <rPh sb="2" eb="3">
      <t>キ</t>
    </rPh>
    <rPh sb="11" eb="13">
      <t>ガイチュウ</t>
    </rPh>
    <phoneticPr fontId="4"/>
  </si>
  <si>
    <t>消耗品A</t>
    <rPh sb="0" eb="3">
      <t>ショウモウヒン</t>
    </rPh>
    <phoneticPr fontId="4"/>
  </si>
  <si>
    <t>消耗品B</t>
    <rPh sb="0" eb="3">
      <t>ショウモウヒン</t>
    </rPh>
    <phoneticPr fontId="4"/>
  </si>
  <si>
    <t>原料A</t>
    <rPh sb="0" eb="2">
      <t>ゲンリョウ</t>
    </rPh>
    <phoneticPr fontId="4"/>
  </si>
  <si>
    <t>kg</t>
  </si>
  <si>
    <t>非線形解析ソフトA</t>
    <rPh sb="0" eb="1">
      <t>ヒ</t>
    </rPh>
    <rPh sb="1" eb="3">
      <t>センケイ</t>
    </rPh>
    <rPh sb="3" eb="5">
      <t>カイセキ</t>
    </rPh>
    <phoneticPr fontId="4"/>
  </si>
  <si>
    <t>現地実証試験_北海道</t>
    <rPh sb="0" eb="2">
      <t>ゲンチ</t>
    </rPh>
    <rPh sb="2" eb="4">
      <t>ジッショウ</t>
    </rPh>
    <rPh sb="4" eb="6">
      <t>シケン</t>
    </rPh>
    <rPh sb="7" eb="10">
      <t>ホッカイドウ</t>
    </rPh>
    <phoneticPr fontId="4"/>
  </si>
  <si>
    <t>知財戦略</t>
    <rPh sb="0" eb="2">
      <t>チザイ</t>
    </rPh>
    <rPh sb="2" eb="4">
      <t>センリャク</t>
    </rPh>
    <phoneticPr fontId="4"/>
  </si>
  <si>
    <t>マーケティング</t>
    <phoneticPr fontId="4"/>
  </si>
  <si>
    <t>展示会出展出張_東京</t>
    <rPh sb="0" eb="3">
      <t>テンジカイ</t>
    </rPh>
    <rPh sb="3" eb="5">
      <t>シュッテン</t>
    </rPh>
    <rPh sb="5" eb="7">
      <t>シュッチョウ</t>
    </rPh>
    <rPh sb="8" eb="10">
      <t>トウキョウ</t>
    </rPh>
    <phoneticPr fontId="4"/>
  </si>
  <si>
    <t>専門家Cへのコンサルタント料</t>
    <rPh sb="0" eb="3">
      <t>センモンカ</t>
    </rPh>
    <rPh sb="13" eb="14">
      <t>リョウ</t>
    </rPh>
    <phoneticPr fontId="4"/>
  </si>
  <si>
    <t>専門家Dへのコンサルタント料</t>
    <rPh sb="0" eb="3">
      <t>センモンカ</t>
    </rPh>
    <rPh sb="13" eb="14">
      <t>リョウ</t>
    </rPh>
    <phoneticPr fontId="4"/>
  </si>
  <si>
    <t>東京出張_専門家C</t>
    <rPh sb="0" eb="2">
      <t>トウキョウ</t>
    </rPh>
    <rPh sb="2" eb="4">
      <t>シュッチョウ</t>
    </rPh>
    <rPh sb="5" eb="8">
      <t>センモンカ</t>
    </rPh>
    <phoneticPr fontId="4"/>
  </si>
  <si>
    <t>大学Aへの試験委託</t>
    <rPh sb="0" eb="2">
      <t>ダイガク</t>
    </rPh>
    <rPh sb="5" eb="7">
      <t>シケン</t>
    </rPh>
    <rPh sb="7" eb="9">
      <t>イタク</t>
    </rPh>
    <phoneticPr fontId="4"/>
  </si>
  <si>
    <t>分析依頼A</t>
    <rPh sb="0" eb="2">
      <t>ブンセキ</t>
    </rPh>
    <rPh sb="2" eb="4">
      <t>イライ</t>
    </rPh>
    <phoneticPr fontId="4"/>
  </si>
  <si>
    <t>EMC検定</t>
    <rPh sb="3" eb="5">
      <t>ケンテイ</t>
    </rPh>
    <phoneticPr fontId="4"/>
  </si>
  <si>
    <t>測定装置Aの精度維持点検</t>
    <rPh sb="0" eb="2">
      <t>ソクテイ</t>
    </rPh>
    <rPh sb="2" eb="4">
      <t>ソウチ</t>
    </rPh>
    <rPh sb="6" eb="8">
      <t>セイド</t>
    </rPh>
    <rPh sb="8" eb="10">
      <t>イジ</t>
    </rPh>
    <rPh sb="10" eb="12">
      <t>テンケン</t>
    </rPh>
    <phoneticPr fontId="4"/>
  </si>
  <si>
    <t>測定装置Bのソフトバ－ジョンアップ</t>
    <rPh sb="0" eb="2">
      <t>ソクテイ</t>
    </rPh>
    <rPh sb="2" eb="4">
      <t>ソウチ</t>
    </rPh>
    <phoneticPr fontId="4"/>
  </si>
  <si>
    <t>機械Aの改造</t>
    <rPh sb="0" eb="2">
      <t>キカイ</t>
    </rPh>
    <rPh sb="4" eb="6">
      <t>カイゾウ</t>
    </rPh>
    <phoneticPr fontId="4"/>
  </si>
  <si>
    <t>測定装置Cのレンタル</t>
    <rPh sb="0" eb="2">
      <t>ソクテイ</t>
    </rPh>
    <rPh sb="2" eb="4">
      <t>ソウチ</t>
    </rPh>
    <phoneticPr fontId="4"/>
  </si>
  <si>
    <t>設備使用料A</t>
    <rPh sb="0" eb="2">
      <t>セツビ</t>
    </rPh>
    <rPh sb="2" eb="5">
      <t>シヨウリョウ</t>
    </rPh>
    <phoneticPr fontId="4"/>
  </si>
  <si>
    <t>展示会Aの小間料</t>
    <rPh sb="0" eb="3">
      <t>テンジカイ</t>
    </rPh>
    <rPh sb="5" eb="7">
      <t>コマ</t>
    </rPh>
    <rPh sb="7" eb="8">
      <t>リョウ</t>
    </rPh>
    <phoneticPr fontId="4"/>
  </si>
  <si>
    <t>展示会Aの運搬費</t>
    <rPh sb="0" eb="3">
      <t>テンジカイ</t>
    </rPh>
    <rPh sb="5" eb="7">
      <t>ウンパン</t>
    </rPh>
    <rPh sb="7" eb="8">
      <t>ヒ</t>
    </rPh>
    <phoneticPr fontId="4"/>
  </si>
  <si>
    <t>開発者A</t>
    <rPh sb="0" eb="2">
      <t>カイハツ</t>
    </rPh>
    <rPh sb="2" eb="3">
      <t>シャ</t>
    </rPh>
    <phoneticPr fontId="4"/>
  </si>
  <si>
    <t>開発者B</t>
    <rPh sb="0" eb="2">
      <t>カイハツ</t>
    </rPh>
    <rPh sb="2" eb="3">
      <t>シャ</t>
    </rPh>
    <phoneticPr fontId="4"/>
  </si>
  <si>
    <t>開発者C</t>
    <rPh sb="0" eb="2">
      <t>カイハツ</t>
    </rPh>
    <rPh sb="2" eb="3">
      <t>シャ</t>
    </rPh>
    <phoneticPr fontId="4"/>
  </si>
  <si>
    <t>解析用PC</t>
    <rPh sb="0" eb="2">
      <t>カイセキ</t>
    </rPh>
    <rPh sb="2" eb="3">
      <t>ヨウ</t>
    </rPh>
    <phoneticPr fontId="4"/>
  </si>
  <si>
    <t>機械装置備品費</t>
    <rPh sb="0" eb="2">
      <t>キカイ</t>
    </rPh>
    <rPh sb="2" eb="4">
      <t>ソウチ</t>
    </rPh>
    <rPh sb="4" eb="6">
      <t>ビヒン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</si>
  <si>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</si>
  <si>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rPh sb="5" eb="6">
      <t>ヒ</t>
    </rPh>
    <phoneticPr fontId="4"/>
  </si>
  <si>
    <t>謝金</t>
    <phoneticPr fontId="4"/>
  </si>
  <si>
    <t>専門家旅費</t>
    <rPh sb="0" eb="3">
      <t>センモンカ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</si>
  <si>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</si>
  <si>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phoneticPr fontId="4"/>
  </si>
  <si>
    <t>賃貸借費</t>
    <rPh sb="0" eb="3">
      <t>チンタイシャク</t>
    </rPh>
    <phoneticPr fontId="4"/>
  </si>
  <si>
    <t>知財関連費</t>
    <rPh sb="0" eb="2">
      <t>チザイ</t>
    </rPh>
    <rPh sb="2" eb="4">
      <t>カンレン</t>
    </rPh>
    <phoneticPr fontId="4"/>
  </si>
  <si>
    <t>調査費</t>
    <phoneticPr fontId="4"/>
  </si>
  <si>
    <t>クラウド利用費</t>
    <rPh sb="4" eb="6">
      <t>リヨウ</t>
    </rPh>
    <phoneticPr fontId="4"/>
  </si>
  <si>
    <t>その他経費</t>
    <rPh sb="2" eb="3">
      <t>ホカ</t>
    </rPh>
    <rPh sb="3" eb="5">
      <t>ケイヒ</t>
    </rPh>
    <phoneticPr fontId="4"/>
  </si>
  <si>
    <t>物品費計</t>
    <rPh sb="0" eb="2">
      <t>ブッピン</t>
    </rPh>
    <phoneticPr fontId="4"/>
  </si>
  <si>
    <t>専門家指導費計</t>
    <rPh sb="0" eb="3">
      <t>センモンカ</t>
    </rPh>
    <rPh sb="3" eb="5">
      <t>シドウ</t>
    </rPh>
    <rPh sb="5" eb="6">
      <t>ヒ</t>
    </rPh>
    <rPh sb="6" eb="7">
      <t>ケイ</t>
    </rPh>
    <phoneticPr fontId="4"/>
  </si>
  <si>
    <t>旅費計</t>
    <rPh sb="0" eb="2">
      <t>リョヒ</t>
    </rPh>
    <phoneticPr fontId="4"/>
  </si>
  <si>
    <t>委託外注費計</t>
    <rPh sb="0" eb="2">
      <t>イタク</t>
    </rPh>
    <rPh sb="2" eb="4">
      <t>ガイチュウ</t>
    </rPh>
    <rPh sb="4" eb="5">
      <t>ヒ</t>
    </rPh>
    <rPh sb="5" eb="6">
      <t>ケイ</t>
    </rPh>
    <phoneticPr fontId="4"/>
  </si>
  <si>
    <t>委託費</t>
    <rPh sb="0" eb="2">
      <t>イタク</t>
    </rPh>
    <phoneticPr fontId="4"/>
  </si>
  <si>
    <t>知財関連費</t>
    <rPh sb="2" eb="4">
      <t>カンレン</t>
    </rPh>
    <phoneticPr fontId="4"/>
  </si>
  <si>
    <t>賃貸借費</t>
    <rPh sb="0" eb="3">
      <t>チンタイシャク</t>
    </rPh>
    <rPh sb="3" eb="4">
      <t>ヒ</t>
    </rPh>
    <phoneticPr fontId="4"/>
  </si>
  <si>
    <t>区　　　　　分</t>
  </si>
  <si>
    <t>助成事業に要する経費(円)</t>
  </si>
  <si>
    <t>資金の調達先</t>
  </si>
  <si>
    <t>自己資金</t>
  </si>
  <si>
    <t>助成金</t>
  </si>
  <si>
    <t>借入金等</t>
  </si>
  <si>
    <t>その他</t>
  </si>
  <si>
    <t>合　　計　　額</t>
  </si>
  <si>
    <t>赤枠で囲まれ部分をコピーし、別紙１「事業計画書」の３．（２）資金調達の内訳に貼り付けてください。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0" eb="32">
      <t>シキン</t>
    </rPh>
    <rPh sb="32" eb="34">
      <t>チョウタツ</t>
    </rPh>
    <rPh sb="35" eb="37">
      <t>ウチワケ</t>
    </rPh>
    <rPh sb="38" eb="39">
      <t>ハ</t>
    </rPh>
    <rPh sb="40" eb="41">
      <t>ツ</t>
    </rPh>
    <phoneticPr fontId="4"/>
  </si>
  <si>
    <t>費目</t>
    <rPh sb="0" eb="2">
      <t>ヒモク</t>
    </rPh>
    <phoneticPr fontId="4"/>
  </si>
  <si>
    <t>経費区分・費目</t>
    <rPh sb="5" eb="7">
      <t>ヒモク</t>
    </rPh>
    <phoneticPr fontId="4"/>
  </si>
  <si>
    <t>物品費 外注加工費</t>
    <phoneticPr fontId="4"/>
  </si>
  <si>
    <t>委託外注費 委託費</t>
    <phoneticPr fontId="4"/>
  </si>
  <si>
    <t>占有率</t>
    <rPh sb="0" eb="3">
      <t>センユウリツ</t>
    </rPh>
    <phoneticPr fontId="4"/>
  </si>
  <si>
    <t>（３）助成対象外（自己負担）経費</t>
    <rPh sb="2" eb="4">
      <t>ジョセイ</t>
    </rPh>
    <rPh sb="4" eb="6">
      <t>タイショウ</t>
    </rPh>
    <rPh sb="6" eb="7">
      <t>ブン</t>
    </rPh>
    <rPh sb="7" eb="8">
      <t>ガイ</t>
    </rPh>
    <rPh sb="9" eb="11">
      <t>ジコ</t>
    </rPh>
    <rPh sb="11" eb="13">
      <t>フタン</t>
    </rPh>
    <rPh sb="14" eb="16">
      <t>ケイヒ</t>
    </rPh>
    <phoneticPr fontId="4"/>
  </si>
  <si>
    <t>（４）助成事業に要する経費の総額</t>
    <rPh sb="2" eb="4">
      <t>ジョセイ</t>
    </rPh>
    <rPh sb="5" eb="7">
      <t>ジギョウ</t>
    </rPh>
    <rPh sb="8" eb="9">
      <t>ヨウ</t>
    </rPh>
    <rPh sb="11" eb="13">
      <t>ケイヒ</t>
    </rPh>
    <rPh sb="14" eb="16">
      <t>ソウガク</t>
    </rPh>
    <phoneticPr fontId="4"/>
  </si>
  <si>
    <t>（１）助成対象分経費</t>
    <phoneticPr fontId="4"/>
  </si>
  <si>
    <t>物品費 外注加工費と委託外注費 委託費の合計額</t>
    <rPh sb="0" eb="2">
      <t>ブッピン</t>
    </rPh>
    <rPh sb="2" eb="3">
      <t>ヒ</t>
    </rPh>
    <rPh sb="4" eb="6">
      <t>ガイチュウ</t>
    </rPh>
    <rPh sb="6" eb="9">
      <t>カコウヒ</t>
    </rPh>
    <rPh sb="10" eb="12">
      <t>イタク</t>
    </rPh>
    <rPh sb="12" eb="15">
      <t>ガイチュウヒ</t>
    </rPh>
    <rPh sb="16" eb="18">
      <t>イタク</t>
    </rPh>
    <rPh sb="18" eb="19">
      <t>ヒ</t>
    </rPh>
    <rPh sb="20" eb="22">
      <t>ゴウケイ</t>
    </rPh>
    <rPh sb="22" eb="23">
      <t>ガク</t>
    </rPh>
    <phoneticPr fontId="4"/>
  </si>
  <si>
    <t>（２）物品費 外注加工費と委託外注費 委託費</t>
    <rPh sb="3" eb="5">
      <t>ブッピン</t>
    </rPh>
    <rPh sb="5" eb="6">
      <t>ヒ</t>
    </rPh>
    <rPh sb="7" eb="9">
      <t>ガイチュウ</t>
    </rPh>
    <rPh sb="9" eb="12">
      <t>カコウヒ</t>
    </rPh>
    <rPh sb="13" eb="18">
      <t>イタクガイチュウヒ</t>
    </rPh>
    <rPh sb="19" eb="22">
      <t>イタクヒ</t>
    </rPh>
    <phoneticPr fontId="4"/>
  </si>
  <si>
    <t>助成対象経費総額（消費税抜き）の２分の１以下の確認</t>
    <rPh sb="0" eb="2">
      <t>ジョセイ</t>
    </rPh>
    <rPh sb="2" eb="6">
      <t>タイショウケイヒ</t>
    </rPh>
    <rPh sb="6" eb="8">
      <t>ソウガク</t>
    </rPh>
    <rPh sb="9" eb="12">
      <t>ショウヒゼイ</t>
    </rPh>
    <rPh sb="12" eb="13">
      <t>ヌ</t>
    </rPh>
    <rPh sb="17" eb="18">
      <t>ブン</t>
    </rPh>
    <rPh sb="20" eb="22">
      <t>イカ</t>
    </rPh>
    <rPh sb="23" eb="25">
      <t>カクニン</t>
    </rPh>
    <phoneticPr fontId="4"/>
  </si>
  <si>
    <t>物品費 外注加工費と委託外注費 委託費の合計額が、助成対象分経費総額の２分の１（50%）以下となるよう計上してください。</t>
    <rPh sb="25" eb="30">
      <t>ジョセイタイショウブン</t>
    </rPh>
    <rPh sb="30" eb="32">
      <t>ケイヒ</t>
    </rPh>
    <rPh sb="32" eb="34">
      <t>ソウガク</t>
    </rPh>
    <rPh sb="33" eb="34">
      <t>ガク</t>
    </rPh>
    <rPh sb="36" eb="37">
      <t>ブン</t>
    </rPh>
    <rPh sb="44" eb="46">
      <t>イカ</t>
    </rPh>
    <rPh sb="51" eb="53">
      <t>ケイジョウ</t>
    </rPh>
    <phoneticPr fontId="4"/>
  </si>
  <si>
    <t>1.　新製品・新技術の研究開発</t>
    <phoneticPr fontId="4"/>
  </si>
  <si>
    <t>2.　新たなソフトウェアの研究開発</t>
    <phoneticPr fontId="4"/>
  </si>
  <si>
    <t>3.　新たなサービス創出のための研究開発</t>
    <phoneticPr fontId="4"/>
  </si>
  <si>
    <t>保守改造修理費</t>
    <rPh sb="0" eb="2">
      <t>ホシュ</t>
    </rPh>
    <rPh sb="2" eb="4">
      <t>カイゾウ</t>
    </rPh>
    <rPh sb="4" eb="6">
      <t>シュウリ</t>
    </rPh>
    <rPh sb="6" eb="7">
      <t>ヒ</t>
    </rPh>
    <phoneticPr fontId="4"/>
  </si>
  <si>
    <t>4.　異業種展開に向けた固有技術応用の研究開発</t>
    <phoneticPr fontId="4"/>
  </si>
  <si>
    <t>保守改造修理費</t>
    <rPh sb="0" eb="2">
      <t>ホシュ</t>
    </rPh>
    <rPh sb="2" eb="4">
      <t>カイゾウ</t>
    </rPh>
    <rPh sb="4" eb="6">
      <t>シュウリ</t>
    </rPh>
    <phoneticPr fontId="4"/>
  </si>
  <si>
    <t>1.　新製品・新技術の研究開発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</si>
</sst>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rgb="FF000000"/>
      </bottom>
      <diagonal style="thin">
        <color indexed="64"/>
      </diagonal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 diagonalUp="1">
      <left style="medium">
        <color theme="1"/>
      </left>
      <right style="thick">
        <color rgb="FFFF0000"/>
      </right>
      <top/>
      <bottom style="medium">
        <color indexed="64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medium">
        <color indexed="64"/>
      </bottom>
      <diagonal/>
    </border>
    <border>
      <left style="medium">
        <color theme="1"/>
      </left>
      <right style="medium">
        <color rgb="FF000000"/>
      </right>
      <top/>
      <bottom style="medium">
        <color indexed="64"/>
      </bottom>
      <diagonal/>
    </border>
    <border diagonalUp="1">
      <left style="thick">
        <color rgb="FFFF0000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 diagonalUp="1">
      <left style="medium">
        <color theme="1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9" fontId="6" fillId="4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9" fontId="8" fillId="3" borderId="5" xfId="1" applyFont="1" applyFill="1" applyBorder="1" applyAlignment="1">
      <alignment vertical="center"/>
    </xf>
    <xf numFmtId="0" fontId="8" fillId="3" borderId="5" xfId="0" applyFont="1" applyFill="1" applyBorder="1" applyAlignment="1">
      <alignment vertical="center" shrinkToFit="1"/>
    </xf>
    <xf numFmtId="0" fontId="9" fillId="3" borderId="0" xfId="0" quotePrefix="1" applyFont="1" applyFill="1" applyAlignment="1">
      <alignment vertical="center"/>
    </xf>
    <xf numFmtId="0" fontId="9" fillId="3" borderId="0" xfId="0" applyFont="1" applyFill="1" applyAlignment="1">
      <alignment vertical="center"/>
    </xf>
    <xf numFmtId="176" fontId="10" fillId="3" borderId="5" xfId="0" applyNumberFormat="1" applyFont="1" applyFill="1" applyBorder="1" applyAlignment="1">
      <alignment vertical="center"/>
    </xf>
    <xf numFmtId="176" fontId="10" fillId="3" borderId="6" xfId="0" applyNumberFormat="1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9" fontId="10" fillId="3" borderId="5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76" fontId="6" fillId="3" borderId="0" xfId="0" applyNumberFormat="1" applyFont="1" applyFill="1" applyAlignment="1">
      <alignment vertical="center"/>
    </xf>
    <xf numFmtId="9" fontId="6" fillId="3" borderId="0" xfId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16" fillId="5" borderId="5" xfId="0" applyFont="1" applyFill="1" applyBorder="1" applyAlignment="1">
      <alignment vertical="center"/>
    </xf>
    <xf numFmtId="176" fontId="16" fillId="5" borderId="5" xfId="0" applyNumberFormat="1" applyFont="1" applyFill="1" applyBorder="1" applyAlignment="1">
      <alignment vertical="center"/>
    </xf>
    <xf numFmtId="176" fontId="16" fillId="5" borderId="6" xfId="0" applyNumberFormat="1" applyFont="1" applyFill="1" applyBorder="1" applyAlignment="1">
      <alignment vertical="center"/>
    </xf>
    <xf numFmtId="0" fontId="16" fillId="6" borderId="7" xfId="0" applyFont="1" applyFill="1" applyBorder="1" applyAlignment="1">
      <alignment vertical="center"/>
    </xf>
    <xf numFmtId="176" fontId="16" fillId="7" borderId="5" xfId="0" applyNumberFormat="1" applyFont="1" applyFill="1" applyBorder="1" applyAlignment="1">
      <alignment vertical="center"/>
    </xf>
    <xf numFmtId="9" fontId="16" fillId="6" borderId="5" xfId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justify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horizontal="right" vertical="center" wrapText="1"/>
    </xf>
    <xf numFmtId="3" fontId="14" fillId="2" borderId="29" xfId="0" applyNumberFormat="1" applyFont="1" applyFill="1" applyBorder="1" applyAlignment="1">
      <alignment horizontal="right" vertical="center" wrapText="1"/>
    </xf>
    <xf numFmtId="3" fontId="14" fillId="2" borderId="30" xfId="0" applyNumberFormat="1" applyFont="1" applyFill="1" applyBorder="1" applyAlignment="1">
      <alignment horizontal="right" vertical="center" wrapText="1"/>
    </xf>
    <xf numFmtId="3" fontId="14" fillId="0" borderId="31" xfId="0" applyNumberFormat="1" applyFont="1" applyBorder="1" applyAlignment="1">
      <alignment horizontal="right" vertical="center" wrapText="1"/>
    </xf>
    <xf numFmtId="3" fontId="14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3" fontId="14" fillId="2" borderId="31" xfId="0" applyNumberFormat="1" applyFont="1" applyFill="1" applyBorder="1" applyAlignment="1">
      <alignment horizontal="right" vertical="center" wrapText="1"/>
    </xf>
    <xf numFmtId="3" fontId="14" fillId="2" borderId="32" xfId="0" applyNumberFormat="1" applyFont="1" applyFill="1" applyBorder="1" applyAlignment="1">
      <alignment horizontal="right" vertical="center" wrapText="1"/>
    </xf>
    <xf numFmtId="3" fontId="14" fillId="2" borderId="34" xfId="0" applyNumberFormat="1" applyFont="1" applyFill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3" fontId="14" fillId="0" borderId="35" xfId="0" applyNumberFormat="1" applyFont="1" applyBorder="1" applyAlignment="1">
      <alignment horizontal="righ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3" fontId="14" fillId="0" borderId="41" xfId="0" applyNumberFormat="1" applyFont="1" applyBorder="1" applyAlignment="1">
      <alignment horizontal="right" vertical="center" wrapText="1"/>
    </xf>
    <xf numFmtId="3" fontId="14" fillId="0" borderId="42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3" fontId="14" fillId="0" borderId="43" xfId="0" applyNumberFormat="1" applyFont="1" applyBorder="1" applyAlignment="1">
      <alignment horizontal="right" vertical="center" wrapText="1"/>
    </xf>
    <xf numFmtId="0" fontId="16" fillId="3" borderId="5" xfId="0" applyFont="1" applyFill="1" applyBorder="1" applyAlignment="1">
      <alignment vertical="center" shrinkToFit="1"/>
    </xf>
    <xf numFmtId="0" fontId="16" fillId="3" borderId="5" xfId="0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vertical="center"/>
    </xf>
    <xf numFmtId="176" fontId="18" fillId="3" borderId="6" xfId="0" applyNumberFormat="1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9" fontId="18" fillId="3" borderId="5" xfId="1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horizontal="right" vertical="center" wrapText="1"/>
    </xf>
    <xf numFmtId="9" fontId="18" fillId="3" borderId="5" xfId="1" applyFont="1" applyFill="1" applyBorder="1" applyAlignment="1">
      <alignment horizontal="right" vertical="center" wrapText="1"/>
    </xf>
    <xf numFmtId="176" fontId="11" fillId="4" borderId="5" xfId="0" applyNumberFormat="1" applyFont="1" applyFill="1" applyBorder="1" applyAlignment="1">
      <alignment horizontal="right" vertical="center" wrapText="1"/>
    </xf>
    <xf numFmtId="176" fontId="18" fillId="4" borderId="6" xfId="0" applyNumberFormat="1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3" borderId="44" xfId="0" applyFill="1" applyBorder="1" applyAlignment="1">
      <alignment horizontal="center" vertical="center"/>
    </xf>
    <xf numFmtId="38" fontId="9" fillId="3" borderId="44" xfId="2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9" fillId="3" borderId="0" xfId="0" quotePrefix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CCFFFF"/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2C63-EEA9-4858-BFB9-22E2AC429A9D}">
  <dimension ref="A1:F50"/>
  <sheetViews>
    <sheetView workbookViewId="0">
      <selection activeCell="B25" sqref="B25"/>
    </sheetView>
  </sheetViews>
  <sheetFormatPr defaultRowHeight="12.75" x14ac:dyDescent="0.25"/>
  <cols>
    <col min="1" max="1" width="22.46484375" customWidth="1"/>
    <col min="2" max="2" width="35.73046875" customWidth="1"/>
    <col min="4" max="4" width="50.46484375" customWidth="1"/>
  </cols>
  <sheetData>
    <row r="1" spans="1:6" x14ac:dyDescent="0.25">
      <c r="A1" s="3" t="s">
        <v>65</v>
      </c>
      <c r="B1" s="3" t="s">
        <v>71</v>
      </c>
      <c r="C1" s="3" t="s">
        <v>29</v>
      </c>
      <c r="D1" s="29" t="s">
        <v>158</v>
      </c>
      <c r="E1" s="3">
        <v>1</v>
      </c>
      <c r="F1" s="3" t="s">
        <v>60</v>
      </c>
    </row>
    <row r="2" spans="1:6" x14ac:dyDescent="0.25">
      <c r="A2" s="3" t="s">
        <v>66</v>
      </c>
      <c r="B2" s="3" t="s">
        <v>161</v>
      </c>
      <c r="C2" s="3" t="s">
        <v>30</v>
      </c>
      <c r="D2" s="3" t="s">
        <v>159</v>
      </c>
      <c r="E2" s="3">
        <v>2</v>
      </c>
      <c r="F2" s="3" t="s">
        <v>61</v>
      </c>
    </row>
    <row r="3" spans="1:6" x14ac:dyDescent="0.25">
      <c r="A3" s="3" t="s">
        <v>67</v>
      </c>
      <c r="B3" s="3" t="s">
        <v>72</v>
      </c>
      <c r="C3" s="3" t="s">
        <v>21</v>
      </c>
      <c r="D3" s="3" t="s">
        <v>160</v>
      </c>
      <c r="E3" s="3">
        <v>3</v>
      </c>
      <c r="F3" s="3"/>
    </row>
    <row r="4" spans="1:6" x14ac:dyDescent="0.25">
      <c r="A4" s="3" t="s">
        <v>68</v>
      </c>
      <c r="B4" s="3" t="s">
        <v>73</v>
      </c>
      <c r="C4" s="3" t="s">
        <v>31</v>
      </c>
      <c r="D4" s="3" t="s">
        <v>162</v>
      </c>
      <c r="E4" s="3">
        <v>4</v>
      </c>
      <c r="F4" s="3"/>
    </row>
    <row r="5" spans="1:6" x14ac:dyDescent="0.25">
      <c r="A5" s="3" t="s">
        <v>69</v>
      </c>
      <c r="B5" s="3" t="s">
        <v>6</v>
      </c>
      <c r="C5" s="3" t="s">
        <v>22</v>
      </c>
      <c r="D5" s="3"/>
      <c r="E5" s="3">
        <v>5</v>
      </c>
      <c r="F5" s="3"/>
    </row>
    <row r="6" spans="1:6" x14ac:dyDescent="0.25">
      <c r="A6" s="3" t="s">
        <v>70</v>
      </c>
      <c r="B6" s="3" t="s">
        <v>74</v>
      </c>
      <c r="C6" s="3" t="s">
        <v>23</v>
      </c>
      <c r="D6" s="3"/>
      <c r="E6" s="3">
        <v>6</v>
      </c>
      <c r="F6" s="3"/>
    </row>
    <row r="7" spans="1:6" x14ac:dyDescent="0.25">
      <c r="A7" s="3" t="s">
        <v>44</v>
      </c>
      <c r="B7" s="3" t="s">
        <v>75</v>
      </c>
      <c r="C7" s="3" t="s">
        <v>24</v>
      </c>
      <c r="D7" s="3"/>
      <c r="E7" s="3">
        <v>7</v>
      </c>
      <c r="F7" s="3"/>
    </row>
    <row r="8" spans="1:6" x14ac:dyDescent="0.25">
      <c r="A8" s="3"/>
      <c r="B8" s="3" t="s">
        <v>76</v>
      </c>
      <c r="C8" s="3" t="s">
        <v>25</v>
      </c>
      <c r="D8" s="3"/>
      <c r="E8" s="3">
        <v>8</v>
      </c>
      <c r="F8" s="3"/>
    </row>
    <row r="9" spans="1:6" x14ac:dyDescent="0.25">
      <c r="A9" s="3"/>
      <c r="B9" s="3" t="s">
        <v>77</v>
      </c>
      <c r="C9" s="3" t="s">
        <v>26</v>
      </c>
      <c r="D9" s="3"/>
      <c r="E9" s="3">
        <v>9</v>
      </c>
      <c r="F9" s="3"/>
    </row>
    <row r="10" spans="1:6" x14ac:dyDescent="0.25">
      <c r="A10" s="3"/>
      <c r="B10" s="3" t="s">
        <v>78</v>
      </c>
      <c r="C10" s="3" t="s">
        <v>27</v>
      </c>
      <c r="D10" s="3"/>
      <c r="E10" s="3">
        <v>10</v>
      </c>
      <c r="F10" s="3"/>
    </row>
    <row r="11" spans="1:6" x14ac:dyDescent="0.25">
      <c r="A11" s="3"/>
      <c r="B11" s="3" t="s">
        <v>79</v>
      </c>
      <c r="C11" s="3" t="s">
        <v>28</v>
      </c>
      <c r="D11" s="3"/>
      <c r="E11" s="3">
        <v>11</v>
      </c>
      <c r="F11" s="3"/>
    </row>
    <row r="12" spans="1:6" x14ac:dyDescent="0.25">
      <c r="A12" s="3"/>
      <c r="B12" s="3" t="s">
        <v>80</v>
      </c>
      <c r="C12" s="3" t="s">
        <v>32</v>
      </c>
      <c r="D12" s="3"/>
      <c r="E12" s="3">
        <v>12</v>
      </c>
      <c r="F12" s="3"/>
    </row>
    <row r="13" spans="1:6" x14ac:dyDescent="0.25">
      <c r="A13" s="3"/>
      <c r="B13" s="3" t="s">
        <v>81</v>
      </c>
      <c r="C13" s="3"/>
      <c r="D13" s="3"/>
      <c r="E13" s="3">
        <v>13</v>
      </c>
      <c r="F13" s="3"/>
    </row>
    <row r="14" spans="1:6" x14ac:dyDescent="0.25">
      <c r="A14" s="3"/>
      <c r="B14" s="3" t="s">
        <v>10</v>
      </c>
      <c r="C14" s="3"/>
      <c r="D14" s="3"/>
      <c r="E14" s="3">
        <v>14</v>
      </c>
      <c r="F14" s="3"/>
    </row>
    <row r="15" spans="1:6" x14ac:dyDescent="0.25">
      <c r="A15" s="3"/>
      <c r="B15" s="3" t="s">
        <v>82</v>
      </c>
      <c r="C15" s="3"/>
      <c r="D15" s="3"/>
      <c r="E15" s="3">
        <v>15</v>
      </c>
      <c r="F15" s="3"/>
    </row>
    <row r="16" spans="1:6" x14ac:dyDescent="0.25">
      <c r="A16" s="3"/>
      <c r="B16" s="3" t="s">
        <v>70</v>
      </c>
      <c r="C16" s="3"/>
      <c r="D16" s="3"/>
      <c r="E16" s="3">
        <v>16</v>
      </c>
      <c r="F16" s="3"/>
    </row>
    <row r="17" spans="1:6" x14ac:dyDescent="0.25">
      <c r="A17" s="3"/>
      <c r="B17" s="3" t="s">
        <v>44</v>
      </c>
      <c r="C17" s="3"/>
      <c r="D17" s="3"/>
      <c r="E17" s="3">
        <v>17</v>
      </c>
      <c r="F17" s="3"/>
    </row>
    <row r="18" spans="1:6" x14ac:dyDescent="0.25">
      <c r="A18" s="3"/>
      <c r="B18" s="3"/>
      <c r="C18" s="3"/>
      <c r="D18" s="3"/>
      <c r="E18" s="3">
        <v>18</v>
      </c>
      <c r="F18" s="3"/>
    </row>
    <row r="19" spans="1:6" x14ac:dyDescent="0.25">
      <c r="A19" s="3"/>
      <c r="B19" s="3"/>
      <c r="C19" s="3"/>
      <c r="D19" s="3"/>
      <c r="E19" s="3">
        <v>19</v>
      </c>
      <c r="F19" s="3"/>
    </row>
    <row r="20" spans="1:6" x14ac:dyDescent="0.25">
      <c r="A20" s="3"/>
      <c r="B20" s="3"/>
      <c r="C20" s="3"/>
      <c r="D20" s="3"/>
      <c r="E20" s="3">
        <v>20</v>
      </c>
      <c r="F20" s="3"/>
    </row>
    <row r="21" spans="1:6" x14ac:dyDescent="0.25">
      <c r="A21" s="3"/>
      <c r="B21" s="3"/>
      <c r="C21" s="3"/>
      <c r="D21" s="3"/>
      <c r="E21" s="3">
        <v>21</v>
      </c>
      <c r="F21" s="3"/>
    </row>
    <row r="22" spans="1:6" x14ac:dyDescent="0.25">
      <c r="A22" s="3"/>
      <c r="B22" s="3"/>
      <c r="C22" s="3"/>
      <c r="D22" s="3"/>
      <c r="E22" s="3">
        <v>22</v>
      </c>
      <c r="F22" s="3"/>
    </row>
    <row r="23" spans="1:6" x14ac:dyDescent="0.25">
      <c r="A23" s="3"/>
      <c r="B23" s="3"/>
      <c r="C23" s="3"/>
      <c r="D23" s="3"/>
      <c r="E23" s="3">
        <v>23</v>
      </c>
      <c r="F23" s="3"/>
    </row>
    <row r="24" spans="1:6" x14ac:dyDescent="0.25">
      <c r="A24" s="3"/>
      <c r="B24" s="3"/>
      <c r="C24" s="3"/>
      <c r="D24" s="3"/>
      <c r="E24" s="3">
        <v>24</v>
      </c>
      <c r="F24" s="3"/>
    </row>
    <row r="25" spans="1:6" x14ac:dyDescent="0.25">
      <c r="A25" s="3"/>
      <c r="B25" s="3"/>
      <c r="C25" s="3"/>
      <c r="D25" s="3"/>
      <c r="E25" s="3">
        <v>25</v>
      </c>
      <c r="F25" s="3"/>
    </row>
    <row r="26" spans="1:6" x14ac:dyDescent="0.25">
      <c r="A26" s="3"/>
      <c r="B26" s="3"/>
      <c r="C26" s="3"/>
      <c r="D26" s="3"/>
      <c r="E26" s="3">
        <v>26</v>
      </c>
      <c r="F26" s="3"/>
    </row>
    <row r="27" spans="1:6" x14ac:dyDescent="0.25">
      <c r="A27" s="3"/>
      <c r="B27" s="3"/>
      <c r="C27" s="3"/>
      <c r="D27" s="3"/>
      <c r="E27" s="3">
        <v>27</v>
      </c>
      <c r="F27" s="3"/>
    </row>
    <row r="28" spans="1:6" x14ac:dyDescent="0.25">
      <c r="A28" s="3"/>
      <c r="B28" s="3"/>
      <c r="C28" s="3"/>
      <c r="D28" s="3"/>
      <c r="E28" s="3">
        <v>28</v>
      </c>
      <c r="F28" s="3"/>
    </row>
    <row r="29" spans="1:6" x14ac:dyDescent="0.25">
      <c r="A29" s="3"/>
      <c r="B29" s="3"/>
      <c r="C29" s="3"/>
      <c r="D29" s="3"/>
      <c r="E29" s="3">
        <v>29</v>
      </c>
      <c r="F29" s="3"/>
    </row>
    <row r="30" spans="1:6" x14ac:dyDescent="0.25">
      <c r="A30" s="3"/>
      <c r="B30" s="3"/>
      <c r="C30" s="3"/>
      <c r="D30" s="3"/>
      <c r="E30" s="3">
        <v>30</v>
      </c>
      <c r="F30" s="3"/>
    </row>
    <row r="31" spans="1:6" x14ac:dyDescent="0.25">
      <c r="A31" s="3"/>
      <c r="B31" s="3"/>
      <c r="C31" s="3"/>
      <c r="D31" s="3"/>
      <c r="E31" s="3">
        <v>31</v>
      </c>
      <c r="F31" s="3"/>
    </row>
    <row r="32" spans="1:6" x14ac:dyDescent="0.25">
      <c r="A32" s="3"/>
      <c r="B32" s="3"/>
      <c r="C32" s="3"/>
      <c r="D32" s="3"/>
      <c r="E32" s="3">
        <v>32</v>
      </c>
      <c r="F32" s="3"/>
    </row>
    <row r="33" spans="1:6" x14ac:dyDescent="0.25">
      <c r="A33" s="3"/>
      <c r="B33" s="3"/>
      <c r="C33" s="3"/>
      <c r="D33" s="3"/>
      <c r="E33" s="3">
        <v>33</v>
      </c>
      <c r="F33" s="3"/>
    </row>
    <row r="34" spans="1:6" x14ac:dyDescent="0.25">
      <c r="A34" s="3"/>
      <c r="B34" s="3"/>
      <c r="C34" s="3"/>
      <c r="D34" s="3"/>
      <c r="E34" s="3">
        <v>34</v>
      </c>
      <c r="F34" s="3"/>
    </row>
    <row r="35" spans="1:6" x14ac:dyDescent="0.25">
      <c r="A35" s="3"/>
      <c r="B35" s="3"/>
      <c r="C35" s="3"/>
      <c r="D35" s="3"/>
      <c r="E35" s="3">
        <v>35</v>
      </c>
      <c r="F35" s="3"/>
    </row>
    <row r="36" spans="1:6" x14ac:dyDescent="0.25">
      <c r="A36" s="3"/>
      <c r="B36" s="3"/>
      <c r="C36" s="3"/>
      <c r="D36" s="3"/>
      <c r="E36" s="3">
        <v>36</v>
      </c>
      <c r="F36" s="3"/>
    </row>
    <row r="37" spans="1:6" x14ac:dyDescent="0.25">
      <c r="A37" s="3"/>
      <c r="B37" s="3"/>
      <c r="C37" s="3"/>
      <c r="D37" s="3"/>
      <c r="E37" s="3">
        <v>37</v>
      </c>
      <c r="F37" s="3"/>
    </row>
    <row r="38" spans="1:6" x14ac:dyDescent="0.25">
      <c r="A38" s="3"/>
      <c r="B38" s="3"/>
      <c r="C38" s="3"/>
      <c r="D38" s="3"/>
      <c r="E38" s="3">
        <v>38</v>
      </c>
      <c r="F38" s="3"/>
    </row>
    <row r="39" spans="1:6" x14ac:dyDescent="0.25">
      <c r="A39" s="3"/>
      <c r="B39" s="3"/>
      <c r="C39" s="3"/>
      <c r="D39" s="3"/>
      <c r="E39" s="3">
        <v>39</v>
      </c>
      <c r="F39" s="3"/>
    </row>
    <row r="40" spans="1:6" x14ac:dyDescent="0.25">
      <c r="A40" s="3"/>
      <c r="B40" s="3"/>
      <c r="C40" s="3"/>
      <c r="D40" s="3"/>
      <c r="E40" s="3">
        <v>40</v>
      </c>
      <c r="F40" s="3"/>
    </row>
    <row r="41" spans="1:6" x14ac:dyDescent="0.25">
      <c r="A41" s="3"/>
      <c r="B41" s="3"/>
      <c r="C41" s="3"/>
      <c r="D41" s="3"/>
      <c r="E41" s="3">
        <v>41</v>
      </c>
      <c r="F41" s="3"/>
    </row>
    <row r="42" spans="1:6" x14ac:dyDescent="0.25">
      <c r="A42" s="3"/>
      <c r="B42" s="3"/>
      <c r="C42" s="3"/>
      <c r="D42" s="3"/>
      <c r="E42" s="3">
        <v>42</v>
      </c>
      <c r="F42" s="3"/>
    </row>
    <row r="43" spans="1:6" x14ac:dyDescent="0.25">
      <c r="A43" s="3"/>
      <c r="B43" s="3"/>
      <c r="C43" s="3"/>
      <c r="D43" s="3"/>
      <c r="E43" s="3">
        <v>43</v>
      </c>
      <c r="F43" s="3"/>
    </row>
    <row r="44" spans="1:6" x14ac:dyDescent="0.25">
      <c r="A44" s="3"/>
      <c r="B44" s="3"/>
      <c r="C44" s="3"/>
      <c r="D44" s="3"/>
      <c r="E44" s="3">
        <v>44</v>
      </c>
      <c r="F44" s="3"/>
    </row>
    <row r="45" spans="1:6" x14ac:dyDescent="0.25">
      <c r="A45" s="3"/>
      <c r="B45" s="3"/>
      <c r="C45" s="3"/>
      <c r="D45" s="3"/>
      <c r="E45" s="3">
        <v>45</v>
      </c>
      <c r="F45" s="3"/>
    </row>
    <row r="46" spans="1:6" x14ac:dyDescent="0.25">
      <c r="A46" s="3"/>
      <c r="B46" s="3"/>
      <c r="C46" s="3"/>
      <c r="D46" s="3"/>
      <c r="E46" s="3">
        <v>46</v>
      </c>
      <c r="F46" s="3"/>
    </row>
    <row r="47" spans="1:6" x14ac:dyDescent="0.25">
      <c r="A47" s="3"/>
      <c r="B47" s="3"/>
      <c r="C47" s="3"/>
      <c r="D47" s="3"/>
      <c r="E47" s="3">
        <v>47</v>
      </c>
      <c r="F47" s="3"/>
    </row>
    <row r="48" spans="1:6" x14ac:dyDescent="0.25">
      <c r="A48" s="3"/>
      <c r="B48" s="3"/>
      <c r="C48" s="3"/>
      <c r="D48" s="3"/>
      <c r="E48" s="3">
        <v>48</v>
      </c>
      <c r="F48" s="3"/>
    </row>
    <row r="49" spans="1:6" x14ac:dyDescent="0.25">
      <c r="A49" s="3"/>
      <c r="B49" s="3"/>
      <c r="C49" s="3"/>
      <c r="D49" s="3"/>
      <c r="E49" s="3">
        <v>49</v>
      </c>
      <c r="F49" s="3"/>
    </row>
    <row r="50" spans="1:6" x14ac:dyDescent="0.25">
      <c r="A50" s="3"/>
      <c r="B50" s="3"/>
      <c r="C50" s="3"/>
      <c r="D50" s="3"/>
      <c r="E50" s="3">
        <v>50</v>
      </c>
      <c r="F50" s="3"/>
    </row>
  </sheetData>
  <phoneticPr fontId="4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74"/>
  <sheetViews>
    <sheetView tabSelected="1" zoomScaleNormal="100" workbookViewId="0"/>
  </sheetViews>
  <sheetFormatPr defaultColWidth="9" defaultRowHeight="18" customHeight="1" x14ac:dyDescent="0.25"/>
  <cols>
    <col min="1" max="1" width="24.59765625" style="5" customWidth="1"/>
    <col min="2" max="2" width="16.59765625" style="5" customWidth="1"/>
    <col min="3" max="4" width="30.59765625" style="5" customWidth="1"/>
    <col min="5" max="5" width="8.59765625" style="7" customWidth="1"/>
    <col min="6" max="6" width="5.59765625" style="7" customWidth="1"/>
    <col min="7" max="7" width="4.73046875" style="5" bestFit="1" customWidth="1"/>
    <col min="8" max="8" width="8.59765625" style="7" customWidth="1"/>
    <col min="9" max="9" width="5.59765625" style="8" customWidth="1"/>
    <col min="10" max="11" width="8.59765625" style="7" customWidth="1"/>
    <col min="12" max="13" width="3.59765625" style="5" customWidth="1"/>
    <col min="14" max="14" width="57" style="5" bestFit="1" customWidth="1"/>
    <col min="15" max="16384" width="9" style="5"/>
  </cols>
  <sheetData>
    <row r="1" spans="1:14" ht="18" customHeight="1" x14ac:dyDescent="0.25">
      <c r="A1" s="30" t="s">
        <v>56</v>
      </c>
      <c r="B1" s="88" t="s">
        <v>164</v>
      </c>
      <c r="C1" s="89"/>
      <c r="D1" s="89"/>
      <c r="E1" s="89"/>
      <c r="F1" s="89"/>
      <c r="G1" s="89"/>
      <c r="H1" s="89"/>
      <c r="I1" s="89"/>
      <c r="J1" s="89"/>
      <c r="K1" s="90"/>
      <c r="M1" s="38"/>
      <c r="N1" s="5" t="s">
        <v>57</v>
      </c>
    </row>
    <row r="2" spans="1:14" ht="18" customHeight="1" x14ac:dyDescent="0.25">
      <c r="A2" s="85"/>
      <c r="B2" s="86"/>
      <c r="C2" s="26"/>
      <c r="D2" s="26"/>
      <c r="E2" s="26"/>
      <c r="F2" s="26"/>
      <c r="G2" s="26"/>
      <c r="H2" s="26"/>
      <c r="I2" s="26"/>
      <c r="J2" s="26"/>
      <c r="K2" s="26"/>
      <c r="M2" s="37"/>
      <c r="N2" s="5" t="s">
        <v>58</v>
      </c>
    </row>
    <row r="3" spans="1:14" ht="18" customHeight="1" x14ac:dyDescent="0.25">
      <c r="A3" s="9" t="s">
        <v>13</v>
      </c>
      <c r="B3" s="9" t="s">
        <v>14</v>
      </c>
      <c r="C3" s="9" t="s">
        <v>34</v>
      </c>
      <c r="D3" s="9" t="s">
        <v>17</v>
      </c>
      <c r="E3" s="10" t="s">
        <v>35</v>
      </c>
      <c r="F3" s="87" t="s">
        <v>18</v>
      </c>
      <c r="G3" s="87"/>
      <c r="H3" s="11" t="s">
        <v>20</v>
      </c>
      <c r="I3" s="12" t="s">
        <v>36</v>
      </c>
      <c r="J3" s="11" t="s">
        <v>33</v>
      </c>
      <c r="K3" s="11" t="s">
        <v>19</v>
      </c>
      <c r="M3" s="39"/>
      <c r="N3" s="5" t="s">
        <v>59</v>
      </c>
    </row>
    <row r="4" spans="1:14" s="4" customFormat="1" ht="30" customHeight="1" x14ac:dyDescent="0.25">
      <c r="A4" s="13" t="s">
        <v>65</v>
      </c>
      <c r="B4" s="13" t="s">
        <v>71</v>
      </c>
      <c r="C4" s="31" t="s">
        <v>83</v>
      </c>
      <c r="D4" s="31"/>
      <c r="E4" s="32">
        <v>440000</v>
      </c>
      <c r="F4" s="33">
        <v>1</v>
      </c>
      <c r="G4" s="34" t="s">
        <v>29</v>
      </c>
      <c r="H4" s="35">
        <f>IF(F4="","",E4*F4)</f>
        <v>440000</v>
      </c>
      <c r="I4" s="36">
        <v>0.1</v>
      </c>
      <c r="J4" s="35">
        <f>IF(H4="","",H4-K4)</f>
        <v>40000</v>
      </c>
      <c r="K4" s="35">
        <f>IF(H4="","",INT(H4/(1+I4)))</f>
        <v>400000</v>
      </c>
    </row>
    <row r="5" spans="1:14" ht="18" customHeight="1" x14ac:dyDescent="0.25">
      <c r="A5" s="13" t="s">
        <v>65</v>
      </c>
      <c r="B5" s="13" t="s">
        <v>71</v>
      </c>
      <c r="C5" s="31" t="s">
        <v>84</v>
      </c>
      <c r="D5" s="31"/>
      <c r="E5" s="32">
        <v>88000</v>
      </c>
      <c r="F5" s="33">
        <v>1</v>
      </c>
      <c r="G5" s="34" t="s">
        <v>29</v>
      </c>
      <c r="H5" s="35">
        <f t="shared" ref="H5:H73" si="0">IF(F5="","",E5*F5)</f>
        <v>88000</v>
      </c>
      <c r="I5" s="36">
        <v>0.1</v>
      </c>
      <c r="J5" s="35">
        <f t="shared" ref="J5:J8" si="1">IF(H5="","",H5-K5)</f>
        <v>8000</v>
      </c>
      <c r="K5" s="35">
        <f t="shared" ref="K5:K73" si="2">IF(H5="","",INT(H5/(1+I5)))</f>
        <v>80000</v>
      </c>
      <c r="L5" s="6"/>
      <c r="N5" s="7"/>
    </row>
    <row r="6" spans="1:14" ht="18" customHeight="1" x14ac:dyDescent="0.25">
      <c r="A6" s="13" t="s">
        <v>65</v>
      </c>
      <c r="B6" s="13" t="s">
        <v>71</v>
      </c>
      <c r="C6" s="31" t="s">
        <v>85</v>
      </c>
      <c r="D6" s="31"/>
      <c r="E6" s="32">
        <v>33000</v>
      </c>
      <c r="F6" s="33">
        <v>1</v>
      </c>
      <c r="G6" s="34" t="s">
        <v>29</v>
      </c>
      <c r="H6" s="35">
        <f t="shared" si="0"/>
        <v>33000</v>
      </c>
      <c r="I6" s="36">
        <v>0.1</v>
      </c>
      <c r="J6" s="35">
        <f t="shared" si="1"/>
        <v>3000</v>
      </c>
      <c r="K6" s="35">
        <f t="shared" si="2"/>
        <v>30000</v>
      </c>
      <c r="L6" s="6"/>
    </row>
    <row r="7" spans="1:14" ht="18" customHeight="1" x14ac:dyDescent="0.25">
      <c r="A7" s="13" t="s">
        <v>65</v>
      </c>
      <c r="B7" s="13" t="s">
        <v>71</v>
      </c>
      <c r="C7" s="31" t="s">
        <v>86</v>
      </c>
      <c r="D7" s="31"/>
      <c r="E7" s="32">
        <v>165000</v>
      </c>
      <c r="F7" s="33">
        <v>1</v>
      </c>
      <c r="G7" s="34" t="s">
        <v>21</v>
      </c>
      <c r="H7" s="35">
        <f t="shared" si="0"/>
        <v>165000</v>
      </c>
      <c r="I7" s="36">
        <v>0.1</v>
      </c>
      <c r="J7" s="35">
        <f t="shared" si="1"/>
        <v>15000</v>
      </c>
      <c r="K7" s="35">
        <f t="shared" si="2"/>
        <v>150000</v>
      </c>
      <c r="L7" s="6"/>
    </row>
    <row r="8" spans="1:14" ht="18" customHeight="1" x14ac:dyDescent="0.25">
      <c r="A8" s="13" t="s">
        <v>65</v>
      </c>
      <c r="B8" s="13" t="s">
        <v>71</v>
      </c>
      <c r="C8" s="31" t="s">
        <v>87</v>
      </c>
      <c r="D8" s="31"/>
      <c r="E8" s="32">
        <v>82500</v>
      </c>
      <c r="F8" s="33">
        <v>1</v>
      </c>
      <c r="G8" s="34" t="s">
        <v>21</v>
      </c>
      <c r="H8" s="35">
        <f t="shared" si="0"/>
        <v>82500</v>
      </c>
      <c r="I8" s="36">
        <v>0.1</v>
      </c>
      <c r="J8" s="35">
        <f t="shared" si="1"/>
        <v>7500</v>
      </c>
      <c r="K8" s="35">
        <f t="shared" si="2"/>
        <v>75000</v>
      </c>
      <c r="L8" s="6"/>
    </row>
    <row r="9" spans="1:14" ht="18" customHeight="1" x14ac:dyDescent="0.25">
      <c r="A9" s="13" t="s">
        <v>65</v>
      </c>
      <c r="B9" s="13" t="s">
        <v>71</v>
      </c>
      <c r="C9" s="31"/>
      <c r="D9" s="31"/>
      <c r="E9" s="32"/>
      <c r="F9" s="33"/>
      <c r="G9" s="34"/>
      <c r="H9" s="35" t="str">
        <f t="shared" ref="H9:H10" si="3">IF(F9="","",E9*F9)</f>
        <v/>
      </c>
      <c r="I9" s="36"/>
      <c r="J9" s="35" t="str">
        <f t="shared" ref="J9:J10" si="4">IF(H9="","",H9-K9)</f>
        <v/>
      </c>
      <c r="K9" s="35" t="str">
        <f t="shared" ref="K9:K10" si="5">IF(H9="","",INT(H9/(1+I9)))</f>
        <v/>
      </c>
      <c r="L9" s="6"/>
    </row>
    <row r="10" spans="1:14" ht="18" customHeight="1" x14ac:dyDescent="0.25">
      <c r="A10" s="13" t="s">
        <v>65</v>
      </c>
      <c r="B10" s="13" t="s">
        <v>71</v>
      </c>
      <c r="C10" s="31"/>
      <c r="D10" s="31"/>
      <c r="E10" s="32"/>
      <c r="F10" s="33"/>
      <c r="G10" s="34"/>
      <c r="H10" s="35" t="str">
        <f t="shared" si="3"/>
        <v/>
      </c>
      <c r="I10" s="36"/>
      <c r="J10" s="35" t="str">
        <f t="shared" si="4"/>
        <v/>
      </c>
      <c r="K10" s="35" t="str">
        <f t="shared" si="5"/>
        <v/>
      </c>
      <c r="L10" s="6"/>
    </row>
    <row r="11" spans="1:14" ht="18" customHeight="1" x14ac:dyDescent="0.25">
      <c r="A11" s="13" t="s">
        <v>65</v>
      </c>
      <c r="B11" s="13" t="s">
        <v>71</v>
      </c>
      <c r="C11" s="31"/>
      <c r="D11" s="31"/>
      <c r="E11" s="32"/>
      <c r="F11" s="33"/>
      <c r="G11" s="34"/>
      <c r="H11" s="35" t="str">
        <f t="shared" si="0"/>
        <v/>
      </c>
      <c r="I11" s="36"/>
      <c r="J11" s="35" t="str">
        <f t="shared" ref="J11:J73" si="6">IF(H11="","",H11-K11)</f>
        <v/>
      </c>
      <c r="K11" s="35" t="str">
        <f t="shared" si="2"/>
        <v/>
      </c>
      <c r="L11" s="6"/>
    </row>
    <row r="12" spans="1:14" ht="18" customHeight="1" x14ac:dyDescent="0.25">
      <c r="A12" s="13" t="s">
        <v>65</v>
      </c>
      <c r="B12" s="13" t="s">
        <v>71</v>
      </c>
      <c r="C12" s="31"/>
      <c r="D12" s="31"/>
      <c r="E12" s="32"/>
      <c r="F12" s="33"/>
      <c r="G12" s="34"/>
      <c r="H12" s="35" t="str">
        <f t="shared" si="0"/>
        <v/>
      </c>
      <c r="I12" s="36"/>
      <c r="J12" s="35" t="str">
        <f t="shared" si="6"/>
        <v/>
      </c>
      <c r="K12" s="35" t="str">
        <f t="shared" si="2"/>
        <v/>
      </c>
      <c r="L12" s="6"/>
    </row>
    <row r="13" spans="1:14" ht="18" customHeight="1" x14ac:dyDescent="0.25">
      <c r="A13" s="13" t="s">
        <v>65</v>
      </c>
      <c r="B13" s="13" t="s">
        <v>71</v>
      </c>
      <c r="C13" s="31"/>
      <c r="D13" s="31"/>
      <c r="E13" s="32"/>
      <c r="F13" s="33"/>
      <c r="G13" s="34"/>
      <c r="H13" s="35" t="str">
        <f t="shared" si="0"/>
        <v/>
      </c>
      <c r="I13" s="36"/>
      <c r="J13" s="35" t="str">
        <f t="shared" si="6"/>
        <v/>
      </c>
      <c r="K13" s="35" t="str">
        <f t="shared" si="2"/>
        <v/>
      </c>
      <c r="L13" s="6"/>
    </row>
    <row r="14" spans="1:14" ht="18" customHeight="1" x14ac:dyDescent="0.25">
      <c r="A14" s="13" t="s">
        <v>65</v>
      </c>
      <c r="B14" s="13" t="s">
        <v>161</v>
      </c>
      <c r="C14" s="31" t="s">
        <v>107</v>
      </c>
      <c r="D14" s="31"/>
      <c r="E14" s="32">
        <v>88000</v>
      </c>
      <c r="F14" s="33">
        <v>1</v>
      </c>
      <c r="G14" s="34" t="s">
        <v>29</v>
      </c>
      <c r="H14" s="35">
        <f t="shared" si="0"/>
        <v>88000</v>
      </c>
      <c r="I14" s="36">
        <v>0.1</v>
      </c>
      <c r="J14" s="35">
        <f t="shared" si="6"/>
        <v>8000</v>
      </c>
      <c r="K14" s="35">
        <f t="shared" si="2"/>
        <v>80000</v>
      </c>
      <c r="L14" s="6"/>
    </row>
    <row r="15" spans="1:14" ht="18" customHeight="1" x14ac:dyDescent="0.25">
      <c r="A15" s="13" t="s">
        <v>65</v>
      </c>
      <c r="B15" s="13" t="s">
        <v>161</v>
      </c>
      <c r="C15" s="31" t="s">
        <v>109</v>
      </c>
      <c r="D15" s="31"/>
      <c r="E15" s="32">
        <v>275000</v>
      </c>
      <c r="F15" s="33">
        <v>1</v>
      </c>
      <c r="G15" s="34" t="s">
        <v>29</v>
      </c>
      <c r="H15" s="35">
        <f t="shared" si="0"/>
        <v>275000</v>
      </c>
      <c r="I15" s="36">
        <v>0.1</v>
      </c>
      <c r="J15" s="35">
        <f t="shared" si="6"/>
        <v>25000</v>
      </c>
      <c r="K15" s="35">
        <f t="shared" si="2"/>
        <v>250000</v>
      </c>
      <c r="L15" s="6"/>
    </row>
    <row r="16" spans="1:14" ht="18" customHeight="1" x14ac:dyDescent="0.25">
      <c r="A16" s="13" t="s">
        <v>65</v>
      </c>
      <c r="B16" s="13" t="s">
        <v>161</v>
      </c>
      <c r="C16" s="31" t="s">
        <v>108</v>
      </c>
      <c r="D16" s="31"/>
      <c r="E16" s="32">
        <v>330000</v>
      </c>
      <c r="F16" s="33">
        <v>1</v>
      </c>
      <c r="G16" s="34" t="s">
        <v>29</v>
      </c>
      <c r="H16" s="35">
        <f t="shared" ref="H16" si="7">IF(F16="","",E16*F16)</f>
        <v>330000</v>
      </c>
      <c r="I16" s="36">
        <v>0.1</v>
      </c>
      <c r="J16" s="35">
        <f t="shared" ref="J16" si="8">IF(H16="","",H16-K16)</f>
        <v>30000</v>
      </c>
      <c r="K16" s="35">
        <f t="shared" ref="K16" si="9">IF(H16="","",INT(H16/(1+I16)))</f>
        <v>300000</v>
      </c>
      <c r="L16" s="6"/>
    </row>
    <row r="17" spans="1:12" ht="18" customHeight="1" x14ac:dyDescent="0.25">
      <c r="A17" s="13" t="s">
        <v>65</v>
      </c>
      <c r="B17" s="13" t="s">
        <v>161</v>
      </c>
      <c r="C17" s="31"/>
      <c r="D17" s="31"/>
      <c r="E17" s="32"/>
      <c r="F17" s="33"/>
      <c r="G17" s="34"/>
      <c r="H17" s="35" t="str">
        <f t="shared" si="0"/>
        <v/>
      </c>
      <c r="I17" s="36"/>
      <c r="J17" s="35" t="str">
        <f t="shared" si="6"/>
        <v/>
      </c>
      <c r="K17" s="35" t="str">
        <f t="shared" si="2"/>
        <v/>
      </c>
      <c r="L17" s="6"/>
    </row>
    <row r="18" spans="1:12" ht="18" customHeight="1" x14ac:dyDescent="0.25">
      <c r="A18" s="13" t="s">
        <v>65</v>
      </c>
      <c r="B18" s="13" t="s">
        <v>161</v>
      </c>
      <c r="C18" s="31"/>
      <c r="D18" s="31"/>
      <c r="E18" s="32"/>
      <c r="F18" s="33"/>
      <c r="G18" s="34"/>
      <c r="H18" s="35" t="str">
        <f t="shared" si="0"/>
        <v/>
      </c>
      <c r="I18" s="36"/>
      <c r="J18" s="35" t="str">
        <f t="shared" si="6"/>
        <v/>
      </c>
      <c r="K18" s="35" t="str">
        <f t="shared" si="2"/>
        <v/>
      </c>
      <c r="L18" s="6"/>
    </row>
    <row r="19" spans="1:12" ht="18" customHeight="1" x14ac:dyDescent="0.25">
      <c r="A19" s="13" t="s">
        <v>65</v>
      </c>
      <c r="B19" s="13" t="s">
        <v>161</v>
      </c>
      <c r="C19" s="31"/>
      <c r="D19" s="31"/>
      <c r="E19" s="32"/>
      <c r="F19" s="33"/>
      <c r="G19" s="34"/>
      <c r="H19" s="35" t="str">
        <f t="shared" si="0"/>
        <v/>
      </c>
      <c r="I19" s="36"/>
      <c r="J19" s="35" t="str">
        <f t="shared" si="6"/>
        <v/>
      </c>
      <c r="K19" s="35" t="str">
        <f t="shared" si="2"/>
        <v/>
      </c>
      <c r="L19" s="6"/>
    </row>
    <row r="20" spans="1:12" ht="18" customHeight="1" x14ac:dyDescent="0.25">
      <c r="A20" s="13" t="s">
        <v>65</v>
      </c>
      <c r="B20" s="13" t="s">
        <v>161</v>
      </c>
      <c r="C20" s="31"/>
      <c r="D20" s="31"/>
      <c r="E20" s="32"/>
      <c r="F20" s="33"/>
      <c r="G20" s="34"/>
      <c r="H20" s="35" t="str">
        <f t="shared" si="0"/>
        <v/>
      </c>
      <c r="I20" s="36"/>
      <c r="J20" s="35" t="str">
        <f t="shared" si="6"/>
        <v/>
      </c>
      <c r="K20" s="35" t="str">
        <f t="shared" si="2"/>
        <v/>
      </c>
      <c r="L20" s="6"/>
    </row>
    <row r="21" spans="1:12" ht="18" customHeight="1" x14ac:dyDescent="0.25">
      <c r="A21" s="13" t="s">
        <v>65</v>
      </c>
      <c r="B21" s="13" t="s">
        <v>161</v>
      </c>
      <c r="C21" s="31"/>
      <c r="D21" s="31"/>
      <c r="E21" s="32"/>
      <c r="F21" s="33"/>
      <c r="G21" s="34"/>
      <c r="H21" s="35" t="str">
        <f t="shared" si="0"/>
        <v/>
      </c>
      <c r="I21" s="36"/>
      <c r="J21" s="35" t="str">
        <f t="shared" si="6"/>
        <v/>
      </c>
      <c r="K21" s="35" t="str">
        <f t="shared" si="2"/>
        <v/>
      </c>
      <c r="L21" s="6"/>
    </row>
    <row r="22" spans="1:12" ht="18" customHeight="1" x14ac:dyDescent="0.25">
      <c r="A22" s="13" t="s">
        <v>65</v>
      </c>
      <c r="B22" s="13" t="s">
        <v>161</v>
      </c>
      <c r="C22" s="31"/>
      <c r="D22" s="31"/>
      <c r="E22" s="32"/>
      <c r="F22" s="33"/>
      <c r="G22" s="34"/>
      <c r="H22" s="35" t="str">
        <f t="shared" si="0"/>
        <v/>
      </c>
      <c r="I22" s="36"/>
      <c r="J22" s="35" t="str">
        <f t="shared" si="6"/>
        <v/>
      </c>
      <c r="K22" s="35" t="str">
        <f t="shared" si="2"/>
        <v/>
      </c>
      <c r="L22" s="6"/>
    </row>
    <row r="23" spans="1:12" ht="18" customHeight="1" x14ac:dyDescent="0.25">
      <c r="A23" s="13" t="s">
        <v>65</v>
      </c>
      <c r="B23" s="13" t="s">
        <v>161</v>
      </c>
      <c r="C23" s="31"/>
      <c r="D23" s="31"/>
      <c r="E23" s="32"/>
      <c r="F23" s="33"/>
      <c r="G23" s="34"/>
      <c r="H23" s="35" t="str">
        <f t="shared" si="0"/>
        <v/>
      </c>
      <c r="I23" s="36"/>
      <c r="J23" s="35" t="str">
        <f t="shared" si="6"/>
        <v/>
      </c>
      <c r="K23" s="35" t="str">
        <f t="shared" si="2"/>
        <v/>
      </c>
      <c r="L23" s="6"/>
    </row>
    <row r="24" spans="1:12" ht="18" customHeight="1" x14ac:dyDescent="0.25">
      <c r="A24" s="13" t="s">
        <v>65</v>
      </c>
      <c r="B24" s="13" t="s">
        <v>72</v>
      </c>
      <c r="C24" s="31" t="s">
        <v>88</v>
      </c>
      <c r="D24" s="31"/>
      <c r="E24" s="32">
        <v>11000</v>
      </c>
      <c r="F24" s="33">
        <v>1</v>
      </c>
      <c r="G24" s="34" t="s">
        <v>29</v>
      </c>
      <c r="H24" s="35">
        <f t="shared" ref="H24:H33" si="10">IF(F24="","",E24*F24)</f>
        <v>11000</v>
      </c>
      <c r="I24" s="36">
        <v>0.1</v>
      </c>
      <c r="J24" s="35">
        <f t="shared" ref="J24:J33" si="11">IF(H24="","",H24-K24)</f>
        <v>1000</v>
      </c>
      <c r="K24" s="35">
        <f t="shared" ref="K24:K33" si="12">IF(H24="","",INT(H24/(1+I24)))</f>
        <v>10000</v>
      </c>
      <c r="L24" s="6"/>
    </row>
    <row r="25" spans="1:12" ht="18" customHeight="1" x14ac:dyDescent="0.25">
      <c r="A25" s="13" t="s">
        <v>65</v>
      </c>
      <c r="B25" s="13" t="s">
        <v>72</v>
      </c>
      <c r="C25" s="31" t="s">
        <v>89</v>
      </c>
      <c r="D25" s="31"/>
      <c r="E25" s="32">
        <v>44000</v>
      </c>
      <c r="F25" s="33">
        <v>1</v>
      </c>
      <c r="G25" s="34" t="s">
        <v>29</v>
      </c>
      <c r="H25" s="35">
        <f t="shared" si="10"/>
        <v>44000</v>
      </c>
      <c r="I25" s="36">
        <v>0.1</v>
      </c>
      <c r="J25" s="35">
        <f t="shared" si="11"/>
        <v>4000</v>
      </c>
      <c r="K25" s="35">
        <f t="shared" si="12"/>
        <v>40000</v>
      </c>
      <c r="L25" s="6"/>
    </row>
    <row r="26" spans="1:12" ht="18" customHeight="1" x14ac:dyDescent="0.25">
      <c r="A26" s="13" t="s">
        <v>65</v>
      </c>
      <c r="B26" s="13" t="s">
        <v>72</v>
      </c>
      <c r="C26" s="31" t="s">
        <v>90</v>
      </c>
      <c r="D26" s="31"/>
      <c r="E26" s="32">
        <v>22000</v>
      </c>
      <c r="F26" s="33">
        <v>1</v>
      </c>
      <c r="G26" s="34" t="s">
        <v>29</v>
      </c>
      <c r="H26" s="35">
        <f t="shared" si="10"/>
        <v>22000</v>
      </c>
      <c r="I26" s="36">
        <v>0.1</v>
      </c>
      <c r="J26" s="35">
        <f t="shared" si="11"/>
        <v>2000</v>
      </c>
      <c r="K26" s="35">
        <f t="shared" si="12"/>
        <v>20000</v>
      </c>
      <c r="L26" s="6"/>
    </row>
    <row r="27" spans="1:12" ht="18" customHeight="1" x14ac:dyDescent="0.25">
      <c r="A27" s="13" t="s">
        <v>65</v>
      </c>
      <c r="B27" s="13" t="s">
        <v>72</v>
      </c>
      <c r="C27" s="31" t="s">
        <v>91</v>
      </c>
      <c r="D27" s="31"/>
      <c r="E27" s="32">
        <v>550000</v>
      </c>
      <c r="F27" s="33">
        <v>1</v>
      </c>
      <c r="G27" s="34" t="s">
        <v>29</v>
      </c>
      <c r="H27" s="35">
        <f t="shared" ref="H27" si="13">IF(F27="","",E27*F27)</f>
        <v>550000</v>
      </c>
      <c r="I27" s="36">
        <v>0.1</v>
      </c>
      <c r="J27" s="35">
        <f t="shared" ref="J27" si="14">IF(H27="","",H27-K27)</f>
        <v>50000</v>
      </c>
      <c r="K27" s="35">
        <f t="shared" ref="K27" si="15">IF(H27="","",INT(H27/(1+I27)))</f>
        <v>500000</v>
      </c>
      <c r="L27" s="6"/>
    </row>
    <row r="28" spans="1:12" ht="18" customHeight="1" x14ac:dyDescent="0.25">
      <c r="A28" s="13" t="s">
        <v>65</v>
      </c>
      <c r="B28" s="13" t="s">
        <v>72</v>
      </c>
      <c r="C28" s="31"/>
      <c r="D28" s="31"/>
      <c r="E28" s="32"/>
      <c r="F28" s="33"/>
      <c r="G28" s="34"/>
      <c r="H28" s="35" t="str">
        <f t="shared" si="10"/>
        <v/>
      </c>
      <c r="I28" s="36"/>
      <c r="J28" s="35" t="str">
        <f t="shared" si="11"/>
        <v/>
      </c>
      <c r="K28" s="35" t="str">
        <f t="shared" si="12"/>
        <v/>
      </c>
      <c r="L28" s="6"/>
    </row>
    <row r="29" spans="1:12" ht="18" customHeight="1" x14ac:dyDescent="0.25">
      <c r="A29" s="13" t="s">
        <v>65</v>
      </c>
      <c r="B29" s="13" t="s">
        <v>72</v>
      </c>
      <c r="C29" s="31"/>
      <c r="D29" s="31"/>
      <c r="E29" s="32"/>
      <c r="F29" s="33"/>
      <c r="G29" s="34"/>
      <c r="H29" s="35" t="str">
        <f t="shared" si="10"/>
        <v/>
      </c>
      <c r="I29" s="36"/>
      <c r="J29" s="35" t="str">
        <f t="shared" si="11"/>
        <v/>
      </c>
      <c r="K29" s="35" t="str">
        <f t="shared" si="12"/>
        <v/>
      </c>
      <c r="L29" s="6"/>
    </row>
    <row r="30" spans="1:12" ht="18" customHeight="1" x14ac:dyDescent="0.25">
      <c r="A30" s="13" t="s">
        <v>65</v>
      </c>
      <c r="B30" s="13" t="s">
        <v>72</v>
      </c>
      <c r="C30" s="31"/>
      <c r="D30" s="31"/>
      <c r="E30" s="32"/>
      <c r="F30" s="33"/>
      <c r="G30" s="34"/>
      <c r="H30" s="35" t="str">
        <f t="shared" si="10"/>
        <v/>
      </c>
      <c r="I30" s="36"/>
      <c r="J30" s="35" t="str">
        <f t="shared" si="11"/>
        <v/>
      </c>
      <c r="K30" s="35" t="str">
        <f t="shared" si="12"/>
        <v/>
      </c>
      <c r="L30" s="6"/>
    </row>
    <row r="31" spans="1:12" ht="18" customHeight="1" x14ac:dyDescent="0.25">
      <c r="A31" s="13" t="s">
        <v>65</v>
      </c>
      <c r="B31" s="13" t="s">
        <v>72</v>
      </c>
      <c r="C31" s="31"/>
      <c r="D31" s="31"/>
      <c r="E31" s="32"/>
      <c r="F31" s="33"/>
      <c r="G31" s="34"/>
      <c r="H31" s="35" t="str">
        <f t="shared" si="10"/>
        <v/>
      </c>
      <c r="I31" s="36"/>
      <c r="J31" s="35" t="str">
        <f t="shared" si="11"/>
        <v/>
      </c>
      <c r="K31" s="35" t="str">
        <f t="shared" si="12"/>
        <v/>
      </c>
      <c r="L31" s="6"/>
    </row>
    <row r="32" spans="1:12" ht="18" customHeight="1" x14ac:dyDescent="0.25">
      <c r="A32" s="13" t="s">
        <v>65</v>
      </c>
      <c r="B32" s="13" t="s">
        <v>72</v>
      </c>
      <c r="C32" s="31"/>
      <c r="D32" s="31"/>
      <c r="E32" s="32"/>
      <c r="F32" s="33"/>
      <c r="G32" s="34"/>
      <c r="H32" s="35" t="str">
        <f t="shared" si="10"/>
        <v/>
      </c>
      <c r="I32" s="36"/>
      <c r="J32" s="35" t="str">
        <f t="shared" si="11"/>
        <v/>
      </c>
      <c r="K32" s="35" t="str">
        <f t="shared" si="12"/>
        <v/>
      </c>
      <c r="L32" s="6"/>
    </row>
    <row r="33" spans="1:12" ht="18" customHeight="1" x14ac:dyDescent="0.25">
      <c r="A33" s="13" t="s">
        <v>65</v>
      </c>
      <c r="B33" s="13" t="s">
        <v>72</v>
      </c>
      <c r="C33" s="31"/>
      <c r="D33" s="31"/>
      <c r="E33" s="32"/>
      <c r="F33" s="33"/>
      <c r="G33" s="34"/>
      <c r="H33" s="35" t="str">
        <f t="shared" si="10"/>
        <v/>
      </c>
      <c r="I33" s="36"/>
      <c r="J33" s="35" t="str">
        <f t="shared" si="11"/>
        <v/>
      </c>
      <c r="K33" s="35" t="str">
        <f t="shared" si="12"/>
        <v/>
      </c>
      <c r="L33" s="6"/>
    </row>
    <row r="34" spans="1:12" ht="18" customHeight="1" x14ac:dyDescent="0.25">
      <c r="A34" s="13" t="s">
        <v>65</v>
      </c>
      <c r="B34" s="13" t="s">
        <v>73</v>
      </c>
      <c r="C34" s="31" t="s">
        <v>92</v>
      </c>
      <c r="D34" s="31"/>
      <c r="E34" s="32">
        <v>165000</v>
      </c>
      <c r="F34" s="33">
        <v>1</v>
      </c>
      <c r="G34" s="34" t="s">
        <v>29</v>
      </c>
      <c r="H34" s="35">
        <f t="shared" ref="H34" si="16">IF(F34="","",E34*F34)</f>
        <v>165000</v>
      </c>
      <c r="I34" s="36">
        <v>0.1</v>
      </c>
      <c r="J34" s="35">
        <f t="shared" ref="J34" si="17">IF(H34="","",H34-K34)</f>
        <v>15000</v>
      </c>
      <c r="K34" s="35">
        <f t="shared" ref="K34" si="18">IF(H34="","",INT(H34/(1+I34)))</f>
        <v>150000</v>
      </c>
      <c r="L34" s="6"/>
    </row>
    <row r="35" spans="1:12" ht="18" customHeight="1" x14ac:dyDescent="0.25">
      <c r="A35" s="13" t="s">
        <v>65</v>
      </c>
      <c r="B35" s="13" t="s">
        <v>73</v>
      </c>
      <c r="C35" s="31" t="s">
        <v>93</v>
      </c>
      <c r="D35" s="31"/>
      <c r="E35" s="32">
        <v>550</v>
      </c>
      <c r="F35" s="33">
        <v>80</v>
      </c>
      <c r="G35" s="34" t="s">
        <v>23</v>
      </c>
      <c r="H35" s="35">
        <f t="shared" ref="H35" si="19">IF(F35="","",E35*F35)</f>
        <v>44000</v>
      </c>
      <c r="I35" s="36">
        <v>0.1</v>
      </c>
      <c r="J35" s="35">
        <f t="shared" ref="J35" si="20">IF(H35="","",H35-K35)</f>
        <v>4000</v>
      </c>
      <c r="K35" s="35">
        <f t="shared" ref="K35" si="21">IF(H35="","",INT(H35/(1+I35)))</f>
        <v>40000</v>
      </c>
      <c r="L35" s="6"/>
    </row>
    <row r="36" spans="1:12" ht="18" customHeight="1" x14ac:dyDescent="0.25">
      <c r="A36" s="13" t="s">
        <v>65</v>
      </c>
      <c r="B36" s="13" t="s">
        <v>73</v>
      </c>
      <c r="C36" s="31" t="s">
        <v>94</v>
      </c>
      <c r="D36" s="31"/>
      <c r="E36" s="32">
        <v>1320</v>
      </c>
      <c r="F36" s="33">
        <v>50</v>
      </c>
      <c r="G36" s="34" t="s">
        <v>95</v>
      </c>
      <c r="H36" s="35">
        <f t="shared" ref="H36:H37" si="22">IF(F36="","",E36*F36)</f>
        <v>66000</v>
      </c>
      <c r="I36" s="36">
        <v>0.1</v>
      </c>
      <c r="J36" s="35">
        <f t="shared" ref="J36:J37" si="23">IF(H36="","",H36-K36)</f>
        <v>6000</v>
      </c>
      <c r="K36" s="35">
        <f t="shared" ref="K36:K37" si="24">IF(H36="","",INT(H36/(1+I36)))</f>
        <v>60000</v>
      </c>
      <c r="L36" s="6"/>
    </row>
    <row r="37" spans="1:12" ht="18" customHeight="1" x14ac:dyDescent="0.25">
      <c r="A37" s="13" t="s">
        <v>65</v>
      </c>
      <c r="B37" s="13" t="s">
        <v>73</v>
      </c>
      <c r="C37" s="31" t="s">
        <v>96</v>
      </c>
      <c r="D37" s="31"/>
      <c r="E37" s="32">
        <v>99000</v>
      </c>
      <c r="F37" s="33">
        <v>1</v>
      </c>
      <c r="G37" s="34" t="s">
        <v>29</v>
      </c>
      <c r="H37" s="35">
        <f t="shared" si="22"/>
        <v>99000</v>
      </c>
      <c r="I37" s="36">
        <v>0.1</v>
      </c>
      <c r="J37" s="35">
        <f t="shared" si="23"/>
        <v>9000</v>
      </c>
      <c r="K37" s="35">
        <f t="shared" si="24"/>
        <v>90000</v>
      </c>
      <c r="L37" s="6"/>
    </row>
    <row r="38" spans="1:12" ht="18" customHeight="1" x14ac:dyDescent="0.25">
      <c r="A38" s="13" t="s">
        <v>65</v>
      </c>
      <c r="B38" s="13" t="s">
        <v>73</v>
      </c>
      <c r="C38" s="31"/>
      <c r="D38" s="31"/>
      <c r="E38" s="32"/>
      <c r="F38" s="33"/>
      <c r="G38" s="34"/>
      <c r="H38" s="35" t="str">
        <f t="shared" ref="H38" si="25">IF(F38="","",E38*F38)</f>
        <v/>
      </c>
      <c r="I38" s="36"/>
      <c r="J38" s="35" t="str">
        <f t="shared" ref="J38" si="26">IF(H38="","",H38-K38)</f>
        <v/>
      </c>
      <c r="K38" s="35" t="str">
        <f t="shared" ref="K38" si="27">IF(H38="","",INT(H38/(1+I38)))</f>
        <v/>
      </c>
      <c r="L38" s="6"/>
    </row>
    <row r="39" spans="1:12" ht="18" customHeight="1" x14ac:dyDescent="0.25">
      <c r="A39" s="13" t="s">
        <v>65</v>
      </c>
      <c r="B39" s="13" t="s">
        <v>73</v>
      </c>
      <c r="C39" s="31"/>
      <c r="D39" s="31"/>
      <c r="E39" s="32"/>
      <c r="F39" s="33"/>
      <c r="G39" s="34"/>
      <c r="H39" s="35" t="str">
        <f t="shared" ref="H39:H43" si="28">IF(F39="","",E39*F39)</f>
        <v/>
      </c>
      <c r="I39" s="36"/>
      <c r="J39" s="35" t="str">
        <f t="shared" ref="J39:J53" si="29">IF(H39="","",H39-K39)</f>
        <v/>
      </c>
      <c r="K39" s="35" t="str">
        <f t="shared" ref="K39:K53" si="30">IF(H39="","",INT(H39/(1+I39)))</f>
        <v/>
      </c>
      <c r="L39" s="6"/>
    </row>
    <row r="40" spans="1:12" ht="18" customHeight="1" x14ac:dyDescent="0.25">
      <c r="A40" s="13" t="s">
        <v>65</v>
      </c>
      <c r="B40" s="13" t="s">
        <v>73</v>
      </c>
      <c r="C40" s="31"/>
      <c r="D40" s="31"/>
      <c r="E40" s="32"/>
      <c r="F40" s="33"/>
      <c r="G40" s="34"/>
      <c r="H40" s="35" t="str">
        <f t="shared" si="28"/>
        <v/>
      </c>
      <c r="I40" s="36"/>
      <c r="J40" s="35" t="str">
        <f t="shared" si="29"/>
        <v/>
      </c>
      <c r="K40" s="35" t="str">
        <f t="shared" si="30"/>
        <v/>
      </c>
      <c r="L40" s="6"/>
    </row>
    <row r="41" spans="1:12" ht="18" customHeight="1" x14ac:dyDescent="0.25">
      <c r="A41" s="13" t="s">
        <v>65</v>
      </c>
      <c r="B41" s="13" t="s">
        <v>73</v>
      </c>
      <c r="C41" s="31"/>
      <c r="D41" s="31"/>
      <c r="E41" s="32"/>
      <c r="F41" s="33"/>
      <c r="G41" s="34"/>
      <c r="H41" s="35" t="str">
        <f t="shared" si="28"/>
        <v/>
      </c>
      <c r="I41" s="36"/>
      <c r="J41" s="35" t="str">
        <f t="shared" si="29"/>
        <v/>
      </c>
      <c r="K41" s="35" t="str">
        <f t="shared" si="30"/>
        <v/>
      </c>
      <c r="L41" s="6"/>
    </row>
    <row r="42" spans="1:12" ht="18" customHeight="1" x14ac:dyDescent="0.25">
      <c r="A42" s="13" t="s">
        <v>65</v>
      </c>
      <c r="B42" s="13" t="s">
        <v>73</v>
      </c>
      <c r="C42" s="31"/>
      <c r="D42" s="31"/>
      <c r="E42" s="32"/>
      <c r="F42" s="33"/>
      <c r="G42" s="34"/>
      <c r="H42" s="35" t="str">
        <f t="shared" si="28"/>
        <v/>
      </c>
      <c r="I42" s="36"/>
      <c r="J42" s="35" t="str">
        <f t="shared" si="29"/>
        <v/>
      </c>
      <c r="K42" s="35" t="str">
        <f t="shared" si="30"/>
        <v/>
      </c>
      <c r="L42" s="6"/>
    </row>
    <row r="43" spans="1:12" ht="18" customHeight="1" x14ac:dyDescent="0.25">
      <c r="A43" s="13" t="s">
        <v>65</v>
      </c>
      <c r="B43" s="13" t="s">
        <v>73</v>
      </c>
      <c r="C43" s="31"/>
      <c r="D43" s="31"/>
      <c r="E43" s="32"/>
      <c r="F43" s="33"/>
      <c r="G43" s="34"/>
      <c r="H43" s="35" t="str">
        <f t="shared" si="28"/>
        <v/>
      </c>
      <c r="I43" s="36"/>
      <c r="J43" s="35" t="str">
        <f t="shared" si="29"/>
        <v/>
      </c>
      <c r="K43" s="35" t="str">
        <f t="shared" si="30"/>
        <v/>
      </c>
      <c r="L43" s="6"/>
    </row>
    <row r="44" spans="1:12" ht="18" customHeight="1" x14ac:dyDescent="0.25">
      <c r="A44" s="13" t="s">
        <v>66</v>
      </c>
      <c r="B44" s="13" t="s">
        <v>6</v>
      </c>
      <c r="C44" s="31" t="s">
        <v>37</v>
      </c>
      <c r="D44" s="31"/>
      <c r="E44" s="32">
        <v>17400</v>
      </c>
      <c r="F44" s="33">
        <v>4</v>
      </c>
      <c r="G44" s="34" t="s">
        <v>30</v>
      </c>
      <c r="H44" s="35">
        <f t="shared" ref="H44:H63" si="31">IF(F44="","",E44*F44)</f>
        <v>69600</v>
      </c>
      <c r="I44" s="36">
        <v>0.1</v>
      </c>
      <c r="J44" s="35">
        <f t="shared" si="29"/>
        <v>6328</v>
      </c>
      <c r="K44" s="35">
        <f t="shared" si="30"/>
        <v>63272</v>
      </c>
      <c r="L44" s="6"/>
    </row>
    <row r="45" spans="1:12" ht="18" customHeight="1" x14ac:dyDescent="0.25">
      <c r="A45" s="13" t="s">
        <v>66</v>
      </c>
      <c r="B45" s="13" t="s">
        <v>6</v>
      </c>
      <c r="C45" s="31" t="s">
        <v>38</v>
      </c>
      <c r="D45" s="31"/>
      <c r="E45" s="32">
        <v>17400</v>
      </c>
      <c r="F45" s="33">
        <v>4</v>
      </c>
      <c r="G45" s="34" t="s">
        <v>30</v>
      </c>
      <c r="H45" s="35">
        <f t="shared" ref="H45" si="32">IF(F45="","",E45*F45)</f>
        <v>69600</v>
      </c>
      <c r="I45" s="36">
        <v>0.1</v>
      </c>
      <c r="J45" s="35">
        <f t="shared" si="29"/>
        <v>6328</v>
      </c>
      <c r="K45" s="35">
        <f t="shared" si="30"/>
        <v>63272</v>
      </c>
      <c r="L45" s="6"/>
    </row>
    <row r="46" spans="1:12" ht="18" customHeight="1" x14ac:dyDescent="0.25">
      <c r="A46" s="13" t="s">
        <v>66</v>
      </c>
      <c r="B46" s="13" t="s">
        <v>6</v>
      </c>
      <c r="C46" s="31"/>
      <c r="D46" s="31"/>
      <c r="E46" s="32"/>
      <c r="F46" s="33"/>
      <c r="G46" s="34"/>
      <c r="H46" s="35" t="str">
        <f t="shared" si="31"/>
        <v/>
      </c>
      <c r="I46" s="36"/>
      <c r="J46" s="35" t="str">
        <f t="shared" si="29"/>
        <v/>
      </c>
      <c r="K46" s="35" t="str">
        <f t="shared" si="30"/>
        <v/>
      </c>
      <c r="L46" s="6"/>
    </row>
    <row r="47" spans="1:12" ht="18" customHeight="1" x14ac:dyDescent="0.25">
      <c r="A47" s="13" t="s">
        <v>66</v>
      </c>
      <c r="B47" s="13" t="s">
        <v>6</v>
      </c>
      <c r="C47" s="31"/>
      <c r="D47" s="31"/>
      <c r="E47" s="32"/>
      <c r="F47" s="33"/>
      <c r="G47" s="34"/>
      <c r="H47" s="35" t="str">
        <f t="shared" si="31"/>
        <v/>
      </c>
      <c r="I47" s="36"/>
      <c r="J47" s="35" t="str">
        <f t="shared" si="29"/>
        <v/>
      </c>
      <c r="K47" s="35" t="str">
        <f t="shared" si="30"/>
        <v/>
      </c>
      <c r="L47" s="6"/>
    </row>
    <row r="48" spans="1:12" ht="18" customHeight="1" x14ac:dyDescent="0.25">
      <c r="A48" s="13" t="s">
        <v>66</v>
      </c>
      <c r="B48" s="13" t="s">
        <v>6</v>
      </c>
      <c r="C48" s="31"/>
      <c r="D48" s="31"/>
      <c r="E48" s="32"/>
      <c r="F48" s="33"/>
      <c r="G48" s="34"/>
      <c r="H48" s="35" t="str">
        <f t="shared" si="31"/>
        <v/>
      </c>
      <c r="I48" s="36"/>
      <c r="J48" s="35" t="str">
        <f t="shared" si="29"/>
        <v/>
      </c>
      <c r="K48" s="35" t="str">
        <f t="shared" si="30"/>
        <v/>
      </c>
      <c r="L48" s="6"/>
    </row>
    <row r="49" spans="1:12" ht="18" customHeight="1" x14ac:dyDescent="0.25">
      <c r="A49" s="13" t="s">
        <v>66</v>
      </c>
      <c r="B49" s="13" t="s">
        <v>6</v>
      </c>
      <c r="C49" s="31"/>
      <c r="D49" s="31"/>
      <c r="E49" s="32"/>
      <c r="F49" s="33"/>
      <c r="G49" s="34"/>
      <c r="H49" s="35" t="str">
        <f t="shared" si="31"/>
        <v/>
      </c>
      <c r="I49" s="36"/>
      <c r="J49" s="35" t="str">
        <f t="shared" si="29"/>
        <v/>
      </c>
      <c r="K49" s="35" t="str">
        <f t="shared" si="30"/>
        <v/>
      </c>
      <c r="L49" s="6"/>
    </row>
    <row r="50" spans="1:12" ht="18" customHeight="1" x14ac:dyDescent="0.25">
      <c r="A50" s="13" t="s">
        <v>66</v>
      </c>
      <c r="B50" s="13" t="s">
        <v>6</v>
      </c>
      <c r="C50" s="31"/>
      <c r="D50" s="31"/>
      <c r="E50" s="32"/>
      <c r="F50" s="33"/>
      <c r="G50" s="34"/>
      <c r="H50" s="35" t="str">
        <f t="shared" si="31"/>
        <v/>
      </c>
      <c r="I50" s="36"/>
      <c r="J50" s="35" t="str">
        <f t="shared" si="29"/>
        <v/>
      </c>
      <c r="K50" s="35" t="str">
        <f t="shared" si="30"/>
        <v/>
      </c>
      <c r="L50" s="6"/>
    </row>
    <row r="51" spans="1:12" ht="18" customHeight="1" x14ac:dyDescent="0.25">
      <c r="A51" s="13" t="s">
        <v>66</v>
      </c>
      <c r="B51" s="13" t="s">
        <v>6</v>
      </c>
      <c r="C51" s="31"/>
      <c r="D51" s="31"/>
      <c r="E51" s="32"/>
      <c r="F51" s="33"/>
      <c r="G51" s="34"/>
      <c r="H51" s="35" t="str">
        <f t="shared" si="31"/>
        <v/>
      </c>
      <c r="I51" s="36"/>
      <c r="J51" s="35" t="str">
        <f t="shared" si="29"/>
        <v/>
      </c>
      <c r="K51" s="35" t="str">
        <f t="shared" si="30"/>
        <v/>
      </c>
      <c r="L51" s="6"/>
    </row>
    <row r="52" spans="1:12" ht="18" customHeight="1" x14ac:dyDescent="0.25">
      <c r="A52" s="13" t="s">
        <v>66</v>
      </c>
      <c r="B52" s="13" t="s">
        <v>6</v>
      </c>
      <c r="C52" s="31"/>
      <c r="D52" s="31"/>
      <c r="E52" s="32"/>
      <c r="F52" s="33"/>
      <c r="G52" s="34"/>
      <c r="H52" s="35" t="str">
        <f t="shared" si="31"/>
        <v/>
      </c>
      <c r="I52" s="36"/>
      <c r="J52" s="35" t="str">
        <f t="shared" si="29"/>
        <v/>
      </c>
      <c r="K52" s="35" t="str">
        <f t="shared" si="30"/>
        <v/>
      </c>
      <c r="L52" s="6"/>
    </row>
    <row r="53" spans="1:12" ht="18" customHeight="1" x14ac:dyDescent="0.25">
      <c r="A53" s="13" t="s">
        <v>66</v>
      </c>
      <c r="B53" s="13" t="s">
        <v>6</v>
      </c>
      <c r="C53" s="31"/>
      <c r="D53" s="31"/>
      <c r="E53" s="32"/>
      <c r="F53" s="33"/>
      <c r="G53" s="34"/>
      <c r="H53" s="35" t="str">
        <f t="shared" si="31"/>
        <v/>
      </c>
      <c r="I53" s="36"/>
      <c r="J53" s="35" t="str">
        <f t="shared" si="29"/>
        <v/>
      </c>
      <c r="K53" s="35" t="str">
        <f t="shared" si="30"/>
        <v/>
      </c>
      <c r="L53" s="6"/>
    </row>
    <row r="54" spans="1:12" ht="18" customHeight="1" x14ac:dyDescent="0.25">
      <c r="A54" s="13" t="s">
        <v>66</v>
      </c>
      <c r="B54" s="13" t="s">
        <v>74</v>
      </c>
      <c r="C54" s="31" t="s">
        <v>101</v>
      </c>
      <c r="D54" s="31" t="s">
        <v>98</v>
      </c>
      <c r="E54" s="32">
        <v>165000</v>
      </c>
      <c r="F54" s="33">
        <v>1</v>
      </c>
      <c r="G54" s="34" t="s">
        <v>29</v>
      </c>
      <c r="H54" s="35">
        <f t="shared" si="31"/>
        <v>165000</v>
      </c>
      <c r="I54" s="36">
        <v>0.1</v>
      </c>
      <c r="J54" s="35">
        <f t="shared" ref="J54" si="33">IF(H54="","",H54-K54)</f>
        <v>15000</v>
      </c>
      <c r="K54" s="35">
        <f t="shared" ref="K54" si="34">IF(H54="","",INT(H54/(1+I54)))</f>
        <v>150000</v>
      </c>
      <c r="L54" s="6"/>
    </row>
    <row r="55" spans="1:12" ht="18" customHeight="1" x14ac:dyDescent="0.25">
      <c r="A55" s="13" t="s">
        <v>66</v>
      </c>
      <c r="B55" s="13" t="s">
        <v>74</v>
      </c>
      <c r="C55" s="31" t="s">
        <v>102</v>
      </c>
      <c r="D55" s="31" t="s">
        <v>99</v>
      </c>
      <c r="E55" s="32">
        <v>165000</v>
      </c>
      <c r="F55" s="33">
        <v>1</v>
      </c>
      <c r="G55" s="34" t="s">
        <v>29</v>
      </c>
      <c r="H55" s="35">
        <f t="shared" ref="H55" si="35">IF(F55="","",E55*F55)</f>
        <v>165000</v>
      </c>
      <c r="I55" s="36">
        <v>0.1</v>
      </c>
      <c r="J55" s="35">
        <f t="shared" ref="J55" si="36">IF(H55="","",H55-K55)</f>
        <v>15000</v>
      </c>
      <c r="K55" s="35">
        <f t="shared" ref="K55" si="37">IF(H55="","",INT(H55/(1+I55)))</f>
        <v>150000</v>
      </c>
      <c r="L55" s="6"/>
    </row>
    <row r="56" spans="1:12" ht="18" customHeight="1" x14ac:dyDescent="0.25">
      <c r="A56" s="13" t="s">
        <v>66</v>
      </c>
      <c r="B56" s="13" t="s">
        <v>74</v>
      </c>
      <c r="C56" s="31"/>
      <c r="D56" s="31"/>
      <c r="E56" s="32"/>
      <c r="F56" s="33"/>
      <c r="G56" s="34"/>
      <c r="H56" s="35" t="str">
        <f t="shared" si="31"/>
        <v/>
      </c>
      <c r="I56" s="36"/>
      <c r="J56" s="35" t="str">
        <f t="shared" ref="J56:J63" si="38">IF(H56="","",H56-K56)</f>
        <v/>
      </c>
      <c r="K56" s="35" t="str">
        <f t="shared" ref="K56:K63" si="39">IF(H56="","",INT(H56/(1+I56)))</f>
        <v/>
      </c>
      <c r="L56" s="6"/>
    </row>
    <row r="57" spans="1:12" ht="18" customHeight="1" x14ac:dyDescent="0.25">
      <c r="A57" s="13" t="s">
        <v>66</v>
      </c>
      <c r="B57" s="13" t="s">
        <v>74</v>
      </c>
      <c r="C57" s="31"/>
      <c r="D57" s="31"/>
      <c r="E57" s="32"/>
      <c r="F57" s="33"/>
      <c r="G57" s="34"/>
      <c r="H57" s="35" t="str">
        <f t="shared" si="31"/>
        <v/>
      </c>
      <c r="I57" s="36"/>
      <c r="J57" s="35" t="str">
        <f t="shared" si="38"/>
        <v/>
      </c>
      <c r="K57" s="35" t="str">
        <f t="shared" si="39"/>
        <v/>
      </c>
      <c r="L57" s="6"/>
    </row>
    <row r="58" spans="1:12" ht="18" customHeight="1" x14ac:dyDescent="0.25">
      <c r="A58" s="13" t="s">
        <v>66</v>
      </c>
      <c r="B58" s="13" t="s">
        <v>74</v>
      </c>
      <c r="C58" s="31"/>
      <c r="D58" s="31"/>
      <c r="E58" s="32"/>
      <c r="F58" s="33"/>
      <c r="G58" s="34"/>
      <c r="H58" s="35" t="str">
        <f t="shared" si="31"/>
        <v/>
      </c>
      <c r="I58" s="36"/>
      <c r="J58" s="35" t="str">
        <f t="shared" si="38"/>
        <v/>
      </c>
      <c r="K58" s="35" t="str">
        <f t="shared" si="39"/>
        <v/>
      </c>
      <c r="L58" s="6"/>
    </row>
    <row r="59" spans="1:12" ht="18" customHeight="1" x14ac:dyDescent="0.25">
      <c r="A59" s="13" t="s">
        <v>66</v>
      </c>
      <c r="B59" s="13" t="s">
        <v>74</v>
      </c>
      <c r="C59" s="31"/>
      <c r="D59" s="31"/>
      <c r="E59" s="32"/>
      <c r="F59" s="33"/>
      <c r="G59" s="34"/>
      <c r="H59" s="35" t="str">
        <f t="shared" si="31"/>
        <v/>
      </c>
      <c r="I59" s="36"/>
      <c r="J59" s="35" t="str">
        <f t="shared" si="38"/>
        <v/>
      </c>
      <c r="K59" s="35" t="str">
        <f t="shared" si="39"/>
        <v/>
      </c>
      <c r="L59" s="6"/>
    </row>
    <row r="60" spans="1:12" ht="18" customHeight="1" x14ac:dyDescent="0.25">
      <c r="A60" s="13" t="s">
        <v>66</v>
      </c>
      <c r="B60" s="13" t="s">
        <v>74</v>
      </c>
      <c r="C60" s="31"/>
      <c r="D60" s="31"/>
      <c r="E60" s="32"/>
      <c r="F60" s="33"/>
      <c r="G60" s="34"/>
      <c r="H60" s="35" t="str">
        <f t="shared" si="31"/>
        <v/>
      </c>
      <c r="I60" s="36"/>
      <c r="J60" s="35" t="str">
        <f t="shared" si="38"/>
        <v/>
      </c>
      <c r="K60" s="35" t="str">
        <f t="shared" si="39"/>
        <v/>
      </c>
      <c r="L60" s="6"/>
    </row>
    <row r="61" spans="1:12" ht="18" customHeight="1" x14ac:dyDescent="0.25">
      <c r="A61" s="13" t="s">
        <v>66</v>
      </c>
      <c r="B61" s="13" t="s">
        <v>74</v>
      </c>
      <c r="C61" s="31"/>
      <c r="D61" s="31"/>
      <c r="E61" s="32"/>
      <c r="F61" s="33"/>
      <c r="G61" s="34"/>
      <c r="H61" s="35" t="str">
        <f t="shared" si="31"/>
        <v/>
      </c>
      <c r="I61" s="36"/>
      <c r="J61" s="35" t="str">
        <f t="shared" si="38"/>
        <v/>
      </c>
      <c r="K61" s="35" t="str">
        <f t="shared" si="39"/>
        <v/>
      </c>
      <c r="L61" s="6"/>
    </row>
    <row r="62" spans="1:12" ht="18" customHeight="1" x14ac:dyDescent="0.25">
      <c r="A62" s="13" t="s">
        <v>66</v>
      </c>
      <c r="B62" s="13" t="s">
        <v>74</v>
      </c>
      <c r="C62" s="31"/>
      <c r="D62" s="31"/>
      <c r="E62" s="32"/>
      <c r="F62" s="33"/>
      <c r="G62" s="34"/>
      <c r="H62" s="35" t="str">
        <f t="shared" si="31"/>
        <v/>
      </c>
      <c r="I62" s="36"/>
      <c r="J62" s="35" t="str">
        <f t="shared" si="38"/>
        <v/>
      </c>
      <c r="K62" s="35" t="str">
        <f t="shared" si="39"/>
        <v/>
      </c>
      <c r="L62" s="6"/>
    </row>
    <row r="63" spans="1:12" ht="18" customHeight="1" x14ac:dyDescent="0.25">
      <c r="A63" s="13" t="s">
        <v>66</v>
      </c>
      <c r="B63" s="13" t="s">
        <v>74</v>
      </c>
      <c r="C63" s="31"/>
      <c r="D63" s="31"/>
      <c r="E63" s="32"/>
      <c r="F63" s="33"/>
      <c r="G63" s="34"/>
      <c r="H63" s="35" t="str">
        <f t="shared" si="31"/>
        <v/>
      </c>
      <c r="I63" s="36"/>
      <c r="J63" s="35" t="str">
        <f t="shared" si="38"/>
        <v/>
      </c>
      <c r="K63" s="35" t="str">
        <f t="shared" si="39"/>
        <v/>
      </c>
      <c r="L63" s="6"/>
    </row>
    <row r="64" spans="1:12" ht="18" customHeight="1" x14ac:dyDescent="0.25">
      <c r="A64" s="13" t="s">
        <v>67</v>
      </c>
      <c r="B64" s="13" t="s">
        <v>9</v>
      </c>
      <c r="C64" s="31" t="s">
        <v>97</v>
      </c>
      <c r="D64" s="31"/>
      <c r="E64" s="32">
        <v>110000</v>
      </c>
      <c r="F64" s="33">
        <v>2</v>
      </c>
      <c r="G64" s="34" t="s">
        <v>30</v>
      </c>
      <c r="H64" s="35">
        <f t="shared" si="0"/>
        <v>220000</v>
      </c>
      <c r="I64" s="36">
        <v>0.1</v>
      </c>
      <c r="J64" s="35">
        <f t="shared" si="6"/>
        <v>20000</v>
      </c>
      <c r="K64" s="35">
        <f t="shared" si="2"/>
        <v>200000</v>
      </c>
      <c r="L64" s="6"/>
    </row>
    <row r="65" spans="1:12" ht="18" customHeight="1" x14ac:dyDescent="0.25">
      <c r="A65" s="13" t="s">
        <v>67</v>
      </c>
      <c r="B65" s="13" t="s">
        <v>9</v>
      </c>
      <c r="C65" s="31" t="s">
        <v>103</v>
      </c>
      <c r="D65" s="31"/>
      <c r="E65" s="32">
        <v>55000</v>
      </c>
      <c r="F65" s="33">
        <v>2</v>
      </c>
      <c r="G65" s="34" t="s">
        <v>30</v>
      </c>
      <c r="H65" s="35">
        <f t="shared" ref="H65" si="40">IF(F65="","",E65*F65)</f>
        <v>110000</v>
      </c>
      <c r="I65" s="36">
        <v>0.1</v>
      </c>
      <c r="J65" s="35">
        <f t="shared" ref="J65" si="41">IF(H65="","",H65-K65)</f>
        <v>10000</v>
      </c>
      <c r="K65" s="35">
        <f t="shared" ref="K65" si="42">IF(H65="","",INT(H65/(1+I65)))</f>
        <v>100000</v>
      </c>
      <c r="L65" s="6"/>
    </row>
    <row r="66" spans="1:12" ht="18" customHeight="1" x14ac:dyDescent="0.25">
      <c r="A66" s="13" t="s">
        <v>67</v>
      </c>
      <c r="B66" s="13" t="s">
        <v>9</v>
      </c>
      <c r="C66" s="31" t="s">
        <v>100</v>
      </c>
      <c r="D66" s="31"/>
      <c r="E66" s="32">
        <v>82500</v>
      </c>
      <c r="F66" s="33">
        <v>1</v>
      </c>
      <c r="G66" s="34" t="s">
        <v>30</v>
      </c>
      <c r="H66" s="35">
        <f t="shared" ref="H66" si="43">IF(F66="","",E66*F66)</f>
        <v>82500</v>
      </c>
      <c r="I66" s="36">
        <v>0.1</v>
      </c>
      <c r="J66" s="35">
        <f t="shared" ref="J66" si="44">IF(H66="","",H66-K66)</f>
        <v>7500</v>
      </c>
      <c r="K66" s="35">
        <f t="shared" ref="K66" si="45">IF(H66="","",INT(H66/(1+I66)))</f>
        <v>75000</v>
      </c>
      <c r="L66" s="6"/>
    </row>
    <row r="67" spans="1:12" ht="18" customHeight="1" x14ac:dyDescent="0.25">
      <c r="A67" s="13" t="s">
        <v>67</v>
      </c>
      <c r="B67" s="13" t="s">
        <v>9</v>
      </c>
      <c r="C67" s="31"/>
      <c r="D67" s="31"/>
      <c r="E67" s="32"/>
      <c r="F67" s="33"/>
      <c r="G67" s="34"/>
      <c r="H67" s="35" t="str">
        <f t="shared" si="0"/>
        <v/>
      </c>
      <c r="I67" s="36"/>
      <c r="J67" s="35" t="str">
        <f t="shared" si="6"/>
        <v/>
      </c>
      <c r="K67" s="35" t="str">
        <f t="shared" si="2"/>
        <v/>
      </c>
      <c r="L67" s="6"/>
    </row>
    <row r="68" spans="1:12" ht="18" customHeight="1" x14ac:dyDescent="0.25">
      <c r="A68" s="13" t="s">
        <v>67</v>
      </c>
      <c r="B68" s="13" t="s">
        <v>9</v>
      </c>
      <c r="C68" s="31"/>
      <c r="D68" s="31"/>
      <c r="E68" s="32"/>
      <c r="F68" s="33"/>
      <c r="G68" s="34"/>
      <c r="H68" s="35" t="str">
        <f t="shared" si="0"/>
        <v/>
      </c>
      <c r="I68" s="36"/>
      <c r="J68" s="35" t="str">
        <f t="shared" si="6"/>
        <v/>
      </c>
      <c r="K68" s="35" t="str">
        <f t="shared" si="2"/>
        <v/>
      </c>
      <c r="L68" s="6"/>
    </row>
    <row r="69" spans="1:12" ht="18" customHeight="1" x14ac:dyDescent="0.25">
      <c r="A69" s="13" t="s">
        <v>67</v>
      </c>
      <c r="B69" s="13" t="s">
        <v>9</v>
      </c>
      <c r="C69" s="31"/>
      <c r="D69" s="31"/>
      <c r="E69" s="32"/>
      <c r="F69" s="33"/>
      <c r="G69" s="34"/>
      <c r="H69" s="35" t="str">
        <f t="shared" si="0"/>
        <v/>
      </c>
      <c r="I69" s="36"/>
      <c r="J69" s="35" t="str">
        <f t="shared" si="6"/>
        <v/>
      </c>
      <c r="K69" s="35" t="str">
        <f t="shared" si="2"/>
        <v/>
      </c>
      <c r="L69" s="6"/>
    </row>
    <row r="70" spans="1:12" ht="18" customHeight="1" x14ac:dyDescent="0.25">
      <c r="A70" s="13" t="s">
        <v>67</v>
      </c>
      <c r="B70" s="13" t="s">
        <v>9</v>
      </c>
      <c r="C70" s="31"/>
      <c r="D70" s="31"/>
      <c r="E70" s="32"/>
      <c r="F70" s="33"/>
      <c r="G70" s="34"/>
      <c r="H70" s="35" t="str">
        <f t="shared" si="0"/>
        <v/>
      </c>
      <c r="I70" s="36"/>
      <c r="J70" s="35" t="str">
        <f t="shared" si="6"/>
        <v/>
      </c>
      <c r="K70" s="35" t="str">
        <f t="shared" si="2"/>
        <v/>
      </c>
      <c r="L70" s="6"/>
    </row>
    <row r="71" spans="1:12" ht="18" customHeight="1" x14ac:dyDescent="0.25">
      <c r="A71" s="13" t="s">
        <v>67</v>
      </c>
      <c r="B71" s="13" t="s">
        <v>9</v>
      </c>
      <c r="C71" s="31"/>
      <c r="D71" s="31"/>
      <c r="E71" s="32"/>
      <c r="F71" s="33"/>
      <c r="G71" s="34"/>
      <c r="H71" s="35" t="str">
        <f t="shared" si="0"/>
        <v/>
      </c>
      <c r="I71" s="36"/>
      <c r="J71" s="35" t="str">
        <f t="shared" si="6"/>
        <v/>
      </c>
      <c r="K71" s="35" t="str">
        <f t="shared" si="2"/>
        <v/>
      </c>
      <c r="L71" s="6"/>
    </row>
    <row r="72" spans="1:12" ht="18" customHeight="1" x14ac:dyDescent="0.25">
      <c r="A72" s="13" t="s">
        <v>67</v>
      </c>
      <c r="B72" s="13" t="s">
        <v>9</v>
      </c>
      <c r="C72" s="31"/>
      <c r="D72" s="31"/>
      <c r="E72" s="32"/>
      <c r="F72" s="33"/>
      <c r="G72" s="34"/>
      <c r="H72" s="35" t="str">
        <f t="shared" si="0"/>
        <v/>
      </c>
      <c r="I72" s="36"/>
      <c r="J72" s="35" t="str">
        <f t="shared" si="6"/>
        <v/>
      </c>
      <c r="K72" s="35" t="str">
        <f t="shared" si="2"/>
        <v/>
      </c>
      <c r="L72" s="6"/>
    </row>
    <row r="73" spans="1:12" ht="18" customHeight="1" x14ac:dyDescent="0.25">
      <c r="A73" s="13" t="s">
        <v>67</v>
      </c>
      <c r="B73" s="13" t="s">
        <v>9</v>
      </c>
      <c r="C73" s="31"/>
      <c r="D73" s="31"/>
      <c r="E73" s="32"/>
      <c r="F73" s="33"/>
      <c r="G73" s="34"/>
      <c r="H73" s="35" t="str">
        <f t="shared" si="0"/>
        <v/>
      </c>
      <c r="I73" s="36"/>
      <c r="J73" s="35" t="str">
        <f t="shared" si="6"/>
        <v/>
      </c>
      <c r="K73" s="35" t="str">
        <f t="shared" si="2"/>
        <v/>
      </c>
      <c r="L73" s="6"/>
    </row>
    <row r="74" spans="1:12" ht="18" customHeight="1" x14ac:dyDescent="0.25">
      <c r="A74" s="13" t="s">
        <v>67</v>
      </c>
      <c r="B74" s="13" t="s">
        <v>76</v>
      </c>
      <c r="C74" s="31" t="s">
        <v>39</v>
      </c>
      <c r="D74" s="31"/>
      <c r="E74" s="32">
        <v>2200</v>
      </c>
      <c r="F74" s="33">
        <v>4</v>
      </c>
      <c r="G74" s="34" t="s">
        <v>30</v>
      </c>
      <c r="H74" s="35">
        <f t="shared" ref="H74:H75" si="46">IF(F74="","",E74*F74)</f>
        <v>8800</v>
      </c>
      <c r="I74" s="36">
        <v>0.1</v>
      </c>
      <c r="J74" s="35">
        <f t="shared" ref="J74:J75" si="47">IF(H74="","",H74-K74)</f>
        <v>800</v>
      </c>
      <c r="K74" s="35">
        <f t="shared" ref="K74:K75" si="48">IF(H74="","",INT(H74/(1+I74)))</f>
        <v>8000</v>
      </c>
      <c r="L74" s="6"/>
    </row>
    <row r="75" spans="1:12" ht="18" customHeight="1" x14ac:dyDescent="0.25">
      <c r="A75" s="13" t="s">
        <v>67</v>
      </c>
      <c r="B75" s="13" t="s">
        <v>76</v>
      </c>
      <c r="C75" s="31" t="s">
        <v>40</v>
      </c>
      <c r="D75" s="31"/>
      <c r="E75" s="32">
        <v>26400</v>
      </c>
      <c r="F75" s="33">
        <v>4</v>
      </c>
      <c r="G75" s="34" t="s">
        <v>30</v>
      </c>
      <c r="H75" s="35">
        <f t="shared" si="46"/>
        <v>105600</v>
      </c>
      <c r="I75" s="36">
        <v>0.1</v>
      </c>
      <c r="J75" s="35">
        <f t="shared" si="47"/>
        <v>9600</v>
      </c>
      <c r="K75" s="35">
        <f t="shared" si="48"/>
        <v>96000</v>
      </c>
      <c r="L75" s="6"/>
    </row>
    <row r="76" spans="1:12" ht="18" customHeight="1" x14ac:dyDescent="0.25">
      <c r="A76" s="13" t="s">
        <v>67</v>
      </c>
      <c r="B76" s="13" t="s">
        <v>76</v>
      </c>
      <c r="C76" s="31"/>
      <c r="D76" s="31"/>
      <c r="E76" s="32"/>
      <c r="F76" s="33"/>
      <c r="G76" s="34"/>
      <c r="H76" s="35" t="str">
        <f t="shared" ref="H76:H82" si="49">IF(F76="","",E76*F76)</f>
        <v/>
      </c>
      <c r="I76" s="36"/>
      <c r="J76" s="35" t="str">
        <f t="shared" ref="J76:J82" si="50">IF(H76="","",H76-K76)</f>
        <v/>
      </c>
      <c r="K76" s="35" t="str">
        <f t="shared" ref="K76:K82" si="51">IF(H76="","",INT(H76/(1+I76)))</f>
        <v/>
      </c>
      <c r="L76" s="6"/>
    </row>
    <row r="77" spans="1:12" ht="18" customHeight="1" x14ac:dyDescent="0.25">
      <c r="A77" s="13" t="s">
        <v>67</v>
      </c>
      <c r="B77" s="13" t="s">
        <v>76</v>
      </c>
      <c r="C77" s="31"/>
      <c r="D77" s="31"/>
      <c r="E77" s="32"/>
      <c r="F77" s="33"/>
      <c r="G77" s="34"/>
      <c r="H77" s="35" t="str">
        <f t="shared" si="49"/>
        <v/>
      </c>
      <c r="I77" s="36"/>
      <c r="J77" s="35" t="str">
        <f t="shared" si="50"/>
        <v/>
      </c>
      <c r="K77" s="35" t="str">
        <f t="shared" si="51"/>
        <v/>
      </c>
      <c r="L77" s="6"/>
    </row>
    <row r="78" spans="1:12" ht="18" customHeight="1" x14ac:dyDescent="0.25">
      <c r="A78" s="13" t="s">
        <v>67</v>
      </c>
      <c r="B78" s="13" t="s">
        <v>76</v>
      </c>
      <c r="C78" s="31"/>
      <c r="D78" s="31"/>
      <c r="E78" s="32"/>
      <c r="F78" s="33"/>
      <c r="G78" s="34"/>
      <c r="H78" s="35" t="str">
        <f t="shared" si="49"/>
        <v/>
      </c>
      <c r="I78" s="36"/>
      <c r="J78" s="35" t="str">
        <f t="shared" si="50"/>
        <v/>
      </c>
      <c r="K78" s="35" t="str">
        <f t="shared" si="51"/>
        <v/>
      </c>
      <c r="L78" s="6"/>
    </row>
    <row r="79" spans="1:12" ht="18" customHeight="1" x14ac:dyDescent="0.25">
      <c r="A79" s="13" t="s">
        <v>67</v>
      </c>
      <c r="B79" s="13" t="s">
        <v>76</v>
      </c>
      <c r="C79" s="31"/>
      <c r="D79" s="31"/>
      <c r="E79" s="32"/>
      <c r="F79" s="33"/>
      <c r="G79" s="34"/>
      <c r="H79" s="35" t="str">
        <f t="shared" si="49"/>
        <v/>
      </c>
      <c r="I79" s="36"/>
      <c r="J79" s="35" t="str">
        <f t="shared" si="50"/>
        <v/>
      </c>
      <c r="K79" s="35" t="str">
        <f t="shared" si="51"/>
        <v/>
      </c>
      <c r="L79" s="6"/>
    </row>
    <row r="80" spans="1:12" ht="18" customHeight="1" x14ac:dyDescent="0.25">
      <c r="A80" s="13" t="s">
        <v>67</v>
      </c>
      <c r="B80" s="13" t="s">
        <v>76</v>
      </c>
      <c r="C80" s="31"/>
      <c r="D80" s="31"/>
      <c r="E80" s="32"/>
      <c r="F80" s="33"/>
      <c r="G80" s="34"/>
      <c r="H80" s="35" t="str">
        <f t="shared" si="49"/>
        <v/>
      </c>
      <c r="I80" s="36"/>
      <c r="J80" s="35" t="str">
        <f t="shared" si="50"/>
        <v/>
      </c>
      <c r="K80" s="35" t="str">
        <f t="shared" si="51"/>
        <v/>
      </c>
      <c r="L80" s="6"/>
    </row>
    <row r="81" spans="1:12" ht="18" customHeight="1" x14ac:dyDescent="0.25">
      <c r="A81" s="13" t="s">
        <v>67</v>
      </c>
      <c r="B81" s="13" t="s">
        <v>76</v>
      </c>
      <c r="C81" s="31"/>
      <c r="D81" s="31"/>
      <c r="E81" s="32"/>
      <c r="F81" s="33"/>
      <c r="G81" s="34"/>
      <c r="H81" s="35" t="str">
        <f t="shared" si="49"/>
        <v/>
      </c>
      <c r="I81" s="36"/>
      <c r="J81" s="35" t="str">
        <f t="shared" si="50"/>
        <v/>
      </c>
      <c r="K81" s="35" t="str">
        <f t="shared" si="51"/>
        <v/>
      </c>
      <c r="L81" s="6"/>
    </row>
    <row r="82" spans="1:12" ht="18" customHeight="1" x14ac:dyDescent="0.25">
      <c r="A82" s="13" t="s">
        <v>67</v>
      </c>
      <c r="B82" s="13" t="s">
        <v>76</v>
      </c>
      <c r="C82" s="31"/>
      <c r="D82" s="31"/>
      <c r="E82" s="32"/>
      <c r="F82" s="33"/>
      <c r="G82" s="34"/>
      <c r="H82" s="35" t="str">
        <f t="shared" si="49"/>
        <v/>
      </c>
      <c r="I82" s="36"/>
      <c r="J82" s="35" t="str">
        <f t="shared" si="50"/>
        <v/>
      </c>
      <c r="K82" s="35" t="str">
        <f t="shared" si="51"/>
        <v/>
      </c>
      <c r="L82" s="6"/>
    </row>
    <row r="83" spans="1:12" ht="18" customHeight="1" x14ac:dyDescent="0.25">
      <c r="A83" s="13" t="s">
        <v>67</v>
      </c>
      <c r="B83" s="13" t="s">
        <v>76</v>
      </c>
      <c r="C83" s="31"/>
      <c r="D83" s="31"/>
      <c r="E83" s="32"/>
      <c r="F83" s="33"/>
      <c r="G83" s="34"/>
      <c r="H83" s="35" t="str">
        <f t="shared" ref="H83" si="52">IF(F83="","",E83*F83)</f>
        <v/>
      </c>
      <c r="I83" s="36"/>
      <c r="J83" s="35" t="str">
        <f t="shared" ref="J83" si="53">IF(H83="","",H83-K83)</f>
        <v/>
      </c>
      <c r="K83" s="35" t="str">
        <f t="shared" ref="K83" si="54">IF(H83="","",INT(H83/(1+I83)))</f>
        <v/>
      </c>
      <c r="L83" s="6"/>
    </row>
    <row r="84" spans="1:12" ht="18" customHeight="1" x14ac:dyDescent="0.25">
      <c r="A84" s="13" t="s">
        <v>68</v>
      </c>
      <c r="B84" s="13" t="s">
        <v>77</v>
      </c>
      <c r="C84" s="31" t="s">
        <v>104</v>
      </c>
      <c r="D84" s="31"/>
      <c r="E84" s="32">
        <v>495000</v>
      </c>
      <c r="F84" s="33">
        <v>1</v>
      </c>
      <c r="G84" s="34" t="s">
        <v>29</v>
      </c>
      <c r="H84" s="35">
        <f t="shared" ref="H84:H93" si="55">IF(F84="","",E84*F84)</f>
        <v>495000</v>
      </c>
      <c r="I84" s="36">
        <v>0.1</v>
      </c>
      <c r="J84" s="35">
        <f t="shared" ref="J84:J93" si="56">IF(H84="","",H84-K84)</f>
        <v>45000</v>
      </c>
      <c r="K84" s="35">
        <f t="shared" ref="K84:K93" si="57">IF(H84="","",INT(H84/(1+I84)))</f>
        <v>450000</v>
      </c>
      <c r="L84" s="6"/>
    </row>
    <row r="85" spans="1:12" ht="18" customHeight="1" x14ac:dyDescent="0.25">
      <c r="A85" s="13" t="s">
        <v>68</v>
      </c>
      <c r="B85" s="13" t="s">
        <v>77</v>
      </c>
      <c r="C85" s="31"/>
      <c r="D85" s="31"/>
      <c r="E85" s="32"/>
      <c r="F85" s="33"/>
      <c r="G85" s="34"/>
      <c r="H85" s="35" t="str">
        <f t="shared" si="55"/>
        <v/>
      </c>
      <c r="I85" s="36"/>
      <c r="J85" s="35" t="str">
        <f t="shared" si="56"/>
        <v/>
      </c>
      <c r="K85" s="35" t="str">
        <f t="shared" si="57"/>
        <v/>
      </c>
      <c r="L85" s="6"/>
    </row>
    <row r="86" spans="1:12" ht="18" customHeight="1" x14ac:dyDescent="0.25">
      <c r="A86" s="13" t="s">
        <v>68</v>
      </c>
      <c r="B86" s="13" t="s">
        <v>77</v>
      </c>
      <c r="C86" s="31"/>
      <c r="D86" s="31"/>
      <c r="E86" s="32"/>
      <c r="F86" s="33"/>
      <c r="G86" s="34"/>
      <c r="H86" s="35" t="str">
        <f t="shared" si="55"/>
        <v/>
      </c>
      <c r="I86" s="36"/>
      <c r="J86" s="35" t="str">
        <f t="shared" si="56"/>
        <v/>
      </c>
      <c r="K86" s="35" t="str">
        <f t="shared" si="57"/>
        <v/>
      </c>
      <c r="L86" s="6"/>
    </row>
    <row r="87" spans="1:12" ht="18" customHeight="1" x14ac:dyDescent="0.25">
      <c r="A87" s="13" t="s">
        <v>68</v>
      </c>
      <c r="B87" s="13" t="s">
        <v>77</v>
      </c>
      <c r="C87" s="31"/>
      <c r="D87" s="31"/>
      <c r="E87" s="32"/>
      <c r="F87" s="33"/>
      <c r="G87" s="34"/>
      <c r="H87" s="35" t="str">
        <f t="shared" si="55"/>
        <v/>
      </c>
      <c r="I87" s="36"/>
      <c r="J87" s="35" t="str">
        <f t="shared" si="56"/>
        <v/>
      </c>
      <c r="K87" s="35" t="str">
        <f t="shared" si="57"/>
        <v/>
      </c>
      <c r="L87" s="6"/>
    </row>
    <row r="88" spans="1:12" ht="18" customHeight="1" x14ac:dyDescent="0.25">
      <c r="A88" s="13" t="s">
        <v>68</v>
      </c>
      <c r="B88" s="13" t="s">
        <v>77</v>
      </c>
      <c r="C88" s="31"/>
      <c r="D88" s="31"/>
      <c r="E88" s="32"/>
      <c r="F88" s="33"/>
      <c r="G88" s="34"/>
      <c r="H88" s="35" t="str">
        <f t="shared" si="55"/>
        <v/>
      </c>
      <c r="I88" s="36"/>
      <c r="J88" s="35" t="str">
        <f t="shared" si="56"/>
        <v/>
      </c>
      <c r="K88" s="35" t="str">
        <f t="shared" si="57"/>
        <v/>
      </c>
      <c r="L88" s="6"/>
    </row>
    <row r="89" spans="1:12" ht="18" customHeight="1" x14ac:dyDescent="0.25">
      <c r="A89" s="13" t="s">
        <v>68</v>
      </c>
      <c r="B89" s="13" t="s">
        <v>77</v>
      </c>
      <c r="C89" s="31"/>
      <c r="D89" s="31"/>
      <c r="E89" s="32"/>
      <c r="F89" s="33"/>
      <c r="G89" s="34"/>
      <c r="H89" s="35" t="str">
        <f t="shared" si="55"/>
        <v/>
      </c>
      <c r="I89" s="36"/>
      <c r="J89" s="35" t="str">
        <f t="shared" si="56"/>
        <v/>
      </c>
      <c r="K89" s="35" t="str">
        <f t="shared" si="57"/>
        <v/>
      </c>
      <c r="L89" s="6"/>
    </row>
    <row r="90" spans="1:12" ht="18" customHeight="1" x14ac:dyDescent="0.25">
      <c r="A90" s="13" t="s">
        <v>68</v>
      </c>
      <c r="B90" s="13" t="s">
        <v>77</v>
      </c>
      <c r="C90" s="31"/>
      <c r="D90" s="31"/>
      <c r="E90" s="32"/>
      <c r="F90" s="33"/>
      <c r="G90" s="34"/>
      <c r="H90" s="35" t="str">
        <f t="shared" si="55"/>
        <v/>
      </c>
      <c r="I90" s="36"/>
      <c r="J90" s="35" t="str">
        <f t="shared" si="56"/>
        <v/>
      </c>
      <c r="K90" s="35" t="str">
        <f t="shared" si="57"/>
        <v/>
      </c>
      <c r="L90" s="6"/>
    </row>
    <row r="91" spans="1:12" ht="18" customHeight="1" x14ac:dyDescent="0.25">
      <c r="A91" s="13" t="s">
        <v>68</v>
      </c>
      <c r="B91" s="13" t="s">
        <v>77</v>
      </c>
      <c r="C91" s="31"/>
      <c r="D91" s="31"/>
      <c r="E91" s="32"/>
      <c r="F91" s="33"/>
      <c r="G91" s="34"/>
      <c r="H91" s="35" t="str">
        <f t="shared" si="55"/>
        <v/>
      </c>
      <c r="I91" s="36"/>
      <c r="J91" s="35" t="str">
        <f t="shared" si="56"/>
        <v/>
      </c>
      <c r="K91" s="35" t="str">
        <f t="shared" si="57"/>
        <v/>
      </c>
      <c r="L91" s="6"/>
    </row>
    <row r="92" spans="1:12" ht="18" customHeight="1" x14ac:dyDescent="0.25">
      <c r="A92" s="13" t="s">
        <v>68</v>
      </c>
      <c r="B92" s="13" t="s">
        <v>77</v>
      </c>
      <c r="C92" s="31"/>
      <c r="D92" s="31"/>
      <c r="E92" s="32"/>
      <c r="F92" s="33"/>
      <c r="G92" s="34"/>
      <c r="H92" s="35" t="str">
        <f t="shared" si="55"/>
        <v/>
      </c>
      <c r="I92" s="36"/>
      <c r="J92" s="35" t="str">
        <f t="shared" si="56"/>
        <v/>
      </c>
      <c r="K92" s="35" t="str">
        <f t="shared" si="57"/>
        <v/>
      </c>
      <c r="L92" s="6"/>
    </row>
    <row r="93" spans="1:12" ht="18" customHeight="1" x14ac:dyDescent="0.25">
      <c r="A93" s="13" t="s">
        <v>68</v>
      </c>
      <c r="B93" s="13" t="s">
        <v>77</v>
      </c>
      <c r="C93" s="31"/>
      <c r="D93" s="31"/>
      <c r="E93" s="32"/>
      <c r="F93" s="33"/>
      <c r="G93" s="34"/>
      <c r="H93" s="35" t="str">
        <f t="shared" si="55"/>
        <v/>
      </c>
      <c r="I93" s="36"/>
      <c r="J93" s="35" t="str">
        <f t="shared" si="56"/>
        <v/>
      </c>
      <c r="K93" s="35" t="str">
        <f t="shared" si="57"/>
        <v/>
      </c>
      <c r="L93" s="6"/>
    </row>
    <row r="94" spans="1:12" ht="18" customHeight="1" x14ac:dyDescent="0.25">
      <c r="A94" s="13" t="s">
        <v>68</v>
      </c>
      <c r="B94" s="13" t="s">
        <v>78</v>
      </c>
      <c r="C94" s="31" t="s">
        <v>105</v>
      </c>
      <c r="D94" s="31"/>
      <c r="E94" s="32">
        <v>39600</v>
      </c>
      <c r="F94" s="33">
        <v>4</v>
      </c>
      <c r="G94" s="34" t="s">
        <v>29</v>
      </c>
      <c r="H94" s="35">
        <f t="shared" ref="H94:H103" si="58">IF(F94="","",E94*F94)</f>
        <v>158400</v>
      </c>
      <c r="I94" s="36">
        <v>0.1</v>
      </c>
      <c r="J94" s="35">
        <f t="shared" ref="J94:J103" si="59">IF(H94="","",H94-K94)</f>
        <v>14400</v>
      </c>
      <c r="K94" s="35">
        <f t="shared" ref="K94:K103" si="60">IF(H94="","",INT(H94/(1+I94)))</f>
        <v>144000</v>
      </c>
      <c r="L94" s="6"/>
    </row>
    <row r="95" spans="1:12" ht="18" customHeight="1" x14ac:dyDescent="0.25">
      <c r="A95" s="13" t="s">
        <v>68</v>
      </c>
      <c r="B95" s="13" t="s">
        <v>78</v>
      </c>
      <c r="C95" s="31" t="s">
        <v>106</v>
      </c>
      <c r="D95" s="31"/>
      <c r="E95" s="32">
        <v>120000</v>
      </c>
      <c r="F95" s="33">
        <v>1</v>
      </c>
      <c r="G95" s="34" t="s">
        <v>29</v>
      </c>
      <c r="H95" s="35">
        <f t="shared" ref="H95" si="61">IF(F95="","",E95*F95)</f>
        <v>120000</v>
      </c>
      <c r="I95" s="36">
        <v>0.1</v>
      </c>
      <c r="J95" s="35">
        <f t="shared" ref="J95" si="62">IF(H95="","",H95-K95)</f>
        <v>10910</v>
      </c>
      <c r="K95" s="35">
        <f t="shared" ref="K95" si="63">IF(H95="","",INT(H95/(1+I95)))</f>
        <v>109090</v>
      </c>
      <c r="L95" s="6"/>
    </row>
    <row r="96" spans="1:12" ht="18" customHeight="1" x14ac:dyDescent="0.25">
      <c r="A96" s="13" t="s">
        <v>68</v>
      </c>
      <c r="B96" s="13" t="s">
        <v>78</v>
      </c>
      <c r="C96" s="31"/>
      <c r="D96" s="31"/>
      <c r="E96" s="32"/>
      <c r="F96" s="33"/>
      <c r="G96" s="34"/>
      <c r="H96" s="35" t="str">
        <f t="shared" si="58"/>
        <v/>
      </c>
      <c r="I96" s="36"/>
      <c r="J96" s="35" t="str">
        <f t="shared" si="59"/>
        <v/>
      </c>
      <c r="K96" s="35" t="str">
        <f t="shared" si="60"/>
        <v/>
      </c>
      <c r="L96" s="6"/>
    </row>
    <row r="97" spans="1:12" ht="18" customHeight="1" x14ac:dyDescent="0.25">
      <c r="A97" s="13" t="s">
        <v>68</v>
      </c>
      <c r="B97" s="13" t="s">
        <v>78</v>
      </c>
      <c r="C97" s="31"/>
      <c r="D97" s="31"/>
      <c r="E97" s="32"/>
      <c r="F97" s="33"/>
      <c r="G97" s="34"/>
      <c r="H97" s="35" t="str">
        <f t="shared" si="58"/>
        <v/>
      </c>
      <c r="I97" s="36"/>
      <c r="J97" s="35" t="str">
        <f t="shared" si="59"/>
        <v/>
      </c>
      <c r="K97" s="35" t="str">
        <f t="shared" si="60"/>
        <v/>
      </c>
      <c r="L97" s="6"/>
    </row>
    <row r="98" spans="1:12" ht="18" customHeight="1" x14ac:dyDescent="0.25">
      <c r="A98" s="13" t="s">
        <v>68</v>
      </c>
      <c r="B98" s="13" t="s">
        <v>78</v>
      </c>
      <c r="C98" s="31"/>
      <c r="D98" s="31"/>
      <c r="E98" s="32"/>
      <c r="F98" s="33"/>
      <c r="G98" s="34"/>
      <c r="H98" s="35" t="str">
        <f t="shared" si="58"/>
        <v/>
      </c>
      <c r="I98" s="36"/>
      <c r="J98" s="35" t="str">
        <f t="shared" si="59"/>
        <v/>
      </c>
      <c r="K98" s="35" t="str">
        <f t="shared" si="60"/>
        <v/>
      </c>
      <c r="L98" s="6"/>
    </row>
    <row r="99" spans="1:12" ht="18" customHeight="1" x14ac:dyDescent="0.25">
      <c r="A99" s="13" t="s">
        <v>68</v>
      </c>
      <c r="B99" s="13" t="s">
        <v>78</v>
      </c>
      <c r="C99" s="31"/>
      <c r="D99" s="31"/>
      <c r="E99" s="32"/>
      <c r="F99" s="33"/>
      <c r="G99" s="34"/>
      <c r="H99" s="35" t="str">
        <f t="shared" si="58"/>
        <v/>
      </c>
      <c r="I99" s="36"/>
      <c r="J99" s="35" t="str">
        <f t="shared" si="59"/>
        <v/>
      </c>
      <c r="K99" s="35" t="str">
        <f t="shared" si="60"/>
        <v/>
      </c>
      <c r="L99" s="6"/>
    </row>
    <row r="100" spans="1:12" ht="18" customHeight="1" x14ac:dyDescent="0.25">
      <c r="A100" s="13" t="s">
        <v>68</v>
      </c>
      <c r="B100" s="13" t="s">
        <v>78</v>
      </c>
      <c r="C100" s="31"/>
      <c r="D100" s="31"/>
      <c r="E100" s="32"/>
      <c r="F100" s="33"/>
      <c r="G100" s="34"/>
      <c r="H100" s="35" t="str">
        <f t="shared" si="58"/>
        <v/>
      </c>
      <c r="I100" s="36"/>
      <c r="J100" s="35" t="str">
        <f t="shared" si="59"/>
        <v/>
      </c>
      <c r="K100" s="35" t="str">
        <f t="shared" si="60"/>
        <v/>
      </c>
      <c r="L100" s="6"/>
    </row>
    <row r="101" spans="1:12" ht="18" customHeight="1" x14ac:dyDescent="0.25">
      <c r="A101" s="13" t="s">
        <v>68</v>
      </c>
      <c r="B101" s="13" t="s">
        <v>78</v>
      </c>
      <c r="C101" s="31"/>
      <c r="D101" s="31"/>
      <c r="E101" s="32"/>
      <c r="F101" s="33"/>
      <c r="G101" s="34"/>
      <c r="H101" s="35" t="str">
        <f t="shared" si="58"/>
        <v/>
      </c>
      <c r="I101" s="36"/>
      <c r="J101" s="35" t="str">
        <f t="shared" si="59"/>
        <v/>
      </c>
      <c r="K101" s="35" t="str">
        <f t="shared" si="60"/>
        <v/>
      </c>
      <c r="L101" s="6"/>
    </row>
    <row r="102" spans="1:12" ht="18" customHeight="1" x14ac:dyDescent="0.25">
      <c r="A102" s="13" t="s">
        <v>68</v>
      </c>
      <c r="B102" s="13" t="s">
        <v>78</v>
      </c>
      <c r="C102" s="31"/>
      <c r="D102" s="31"/>
      <c r="E102" s="32"/>
      <c r="F102" s="33"/>
      <c r="G102" s="34"/>
      <c r="H102" s="35" t="str">
        <f t="shared" si="58"/>
        <v/>
      </c>
      <c r="I102" s="36"/>
      <c r="J102" s="35" t="str">
        <f t="shared" si="59"/>
        <v/>
      </c>
      <c r="K102" s="35" t="str">
        <f t="shared" si="60"/>
        <v/>
      </c>
      <c r="L102" s="6"/>
    </row>
    <row r="103" spans="1:12" ht="18" customHeight="1" x14ac:dyDescent="0.25">
      <c r="A103" s="13" t="s">
        <v>68</v>
      </c>
      <c r="B103" s="13" t="s">
        <v>78</v>
      </c>
      <c r="C103" s="31"/>
      <c r="D103" s="31"/>
      <c r="E103" s="32"/>
      <c r="F103" s="33"/>
      <c r="G103" s="34"/>
      <c r="H103" s="35" t="str">
        <f t="shared" si="58"/>
        <v/>
      </c>
      <c r="I103" s="36"/>
      <c r="J103" s="35" t="str">
        <f t="shared" si="59"/>
        <v/>
      </c>
      <c r="K103" s="35" t="str">
        <f t="shared" si="60"/>
        <v/>
      </c>
      <c r="L103" s="6"/>
    </row>
    <row r="104" spans="1:12" ht="18" customHeight="1" x14ac:dyDescent="0.25">
      <c r="A104" s="13" t="s">
        <v>69</v>
      </c>
      <c r="B104" s="13" t="s">
        <v>79</v>
      </c>
      <c r="C104" s="31" t="s">
        <v>110</v>
      </c>
      <c r="D104" s="31"/>
      <c r="E104" s="32">
        <v>264000</v>
      </c>
      <c r="F104" s="33">
        <v>1</v>
      </c>
      <c r="G104" s="34" t="s">
        <v>29</v>
      </c>
      <c r="H104" s="35">
        <f t="shared" ref="H104:H113" si="64">IF(F104="","",E104*F104)</f>
        <v>264000</v>
      </c>
      <c r="I104" s="36">
        <v>0.1</v>
      </c>
      <c r="J104" s="35">
        <f t="shared" ref="J104:J113" si="65">IF(H104="","",H104-K104)</f>
        <v>24000</v>
      </c>
      <c r="K104" s="35">
        <f t="shared" ref="K104:K113" si="66">IF(H104="","",INT(H104/(1+I104)))</f>
        <v>240000</v>
      </c>
      <c r="L104" s="6"/>
    </row>
    <row r="105" spans="1:12" ht="18" customHeight="1" x14ac:dyDescent="0.25">
      <c r="A105" s="13" t="s">
        <v>69</v>
      </c>
      <c r="B105" s="13" t="s">
        <v>79</v>
      </c>
      <c r="C105" s="31" t="s">
        <v>111</v>
      </c>
      <c r="D105" s="31"/>
      <c r="E105" s="32">
        <v>1440</v>
      </c>
      <c r="F105" s="33">
        <v>12</v>
      </c>
      <c r="G105" s="34" t="s">
        <v>30</v>
      </c>
      <c r="H105" s="35">
        <f t="shared" ref="H105" si="67">IF(F105="","",E105*F105)</f>
        <v>17280</v>
      </c>
      <c r="I105" s="36">
        <v>0.1</v>
      </c>
      <c r="J105" s="35">
        <f t="shared" ref="J105" si="68">IF(H105="","",H105-K105)</f>
        <v>1571</v>
      </c>
      <c r="K105" s="35">
        <f t="shared" ref="K105" si="69">IF(H105="","",INT(H105/(1+I105)))</f>
        <v>15709</v>
      </c>
      <c r="L105" s="6"/>
    </row>
    <row r="106" spans="1:12" ht="18" customHeight="1" x14ac:dyDescent="0.25">
      <c r="A106" s="13" t="s">
        <v>69</v>
      </c>
      <c r="B106" s="13" t="s">
        <v>79</v>
      </c>
      <c r="C106" s="31"/>
      <c r="D106" s="31"/>
      <c r="E106" s="32"/>
      <c r="F106" s="33"/>
      <c r="G106" s="34"/>
      <c r="H106" s="35" t="str">
        <f t="shared" si="64"/>
        <v/>
      </c>
      <c r="I106" s="36"/>
      <c r="J106" s="35" t="str">
        <f t="shared" si="65"/>
        <v/>
      </c>
      <c r="K106" s="35" t="str">
        <f t="shared" si="66"/>
        <v/>
      </c>
      <c r="L106" s="6"/>
    </row>
    <row r="107" spans="1:12" ht="18" customHeight="1" x14ac:dyDescent="0.25">
      <c r="A107" s="13" t="s">
        <v>69</v>
      </c>
      <c r="B107" s="13" t="s">
        <v>79</v>
      </c>
      <c r="C107" s="31"/>
      <c r="D107" s="31"/>
      <c r="E107" s="32"/>
      <c r="F107" s="33"/>
      <c r="G107" s="34"/>
      <c r="H107" s="35" t="str">
        <f t="shared" si="64"/>
        <v/>
      </c>
      <c r="I107" s="36"/>
      <c r="J107" s="35" t="str">
        <f t="shared" si="65"/>
        <v/>
      </c>
      <c r="K107" s="35" t="str">
        <f t="shared" si="66"/>
        <v/>
      </c>
      <c r="L107" s="6"/>
    </row>
    <row r="108" spans="1:12" ht="18" customHeight="1" x14ac:dyDescent="0.25">
      <c r="A108" s="13" t="s">
        <v>69</v>
      </c>
      <c r="B108" s="13" t="s">
        <v>79</v>
      </c>
      <c r="C108" s="31"/>
      <c r="D108" s="31"/>
      <c r="E108" s="32"/>
      <c r="F108" s="33"/>
      <c r="G108" s="34"/>
      <c r="H108" s="35" t="str">
        <f t="shared" si="64"/>
        <v/>
      </c>
      <c r="I108" s="36"/>
      <c r="J108" s="35" t="str">
        <f t="shared" si="65"/>
        <v/>
      </c>
      <c r="K108" s="35" t="str">
        <f t="shared" si="66"/>
        <v/>
      </c>
      <c r="L108" s="6"/>
    </row>
    <row r="109" spans="1:12" ht="18" customHeight="1" x14ac:dyDescent="0.25">
      <c r="A109" s="13" t="s">
        <v>69</v>
      </c>
      <c r="B109" s="13" t="s">
        <v>79</v>
      </c>
      <c r="C109" s="31"/>
      <c r="D109" s="31"/>
      <c r="E109" s="32"/>
      <c r="F109" s="33"/>
      <c r="G109" s="34"/>
      <c r="H109" s="35" t="str">
        <f t="shared" si="64"/>
        <v/>
      </c>
      <c r="I109" s="36"/>
      <c r="J109" s="35" t="str">
        <f t="shared" si="65"/>
        <v/>
      </c>
      <c r="K109" s="35" t="str">
        <f t="shared" si="66"/>
        <v/>
      </c>
      <c r="L109" s="6"/>
    </row>
    <row r="110" spans="1:12" ht="18" customHeight="1" x14ac:dyDescent="0.25">
      <c r="A110" s="13" t="s">
        <v>69</v>
      </c>
      <c r="B110" s="13" t="s">
        <v>79</v>
      </c>
      <c r="C110" s="31"/>
      <c r="D110" s="31"/>
      <c r="E110" s="32"/>
      <c r="F110" s="33"/>
      <c r="G110" s="34"/>
      <c r="H110" s="35" t="str">
        <f t="shared" si="64"/>
        <v/>
      </c>
      <c r="I110" s="36"/>
      <c r="J110" s="35" t="str">
        <f t="shared" si="65"/>
        <v/>
      </c>
      <c r="K110" s="35" t="str">
        <f t="shared" si="66"/>
        <v/>
      </c>
      <c r="L110" s="6"/>
    </row>
    <row r="111" spans="1:12" ht="18" customHeight="1" x14ac:dyDescent="0.25">
      <c r="A111" s="13" t="s">
        <v>69</v>
      </c>
      <c r="B111" s="13" t="s">
        <v>79</v>
      </c>
      <c r="C111" s="31"/>
      <c r="D111" s="31"/>
      <c r="E111" s="32"/>
      <c r="F111" s="33"/>
      <c r="G111" s="34"/>
      <c r="H111" s="35" t="str">
        <f t="shared" si="64"/>
        <v/>
      </c>
      <c r="I111" s="36"/>
      <c r="J111" s="35" t="str">
        <f t="shared" si="65"/>
        <v/>
      </c>
      <c r="K111" s="35" t="str">
        <f t="shared" si="66"/>
        <v/>
      </c>
      <c r="L111" s="6"/>
    </row>
    <row r="112" spans="1:12" ht="18" customHeight="1" x14ac:dyDescent="0.25">
      <c r="A112" s="13" t="s">
        <v>69</v>
      </c>
      <c r="B112" s="13" t="s">
        <v>79</v>
      </c>
      <c r="C112" s="31"/>
      <c r="D112" s="31"/>
      <c r="E112" s="32"/>
      <c r="F112" s="33"/>
      <c r="G112" s="34"/>
      <c r="H112" s="35" t="str">
        <f t="shared" si="64"/>
        <v/>
      </c>
      <c r="I112" s="36"/>
      <c r="J112" s="35" t="str">
        <f t="shared" si="65"/>
        <v/>
      </c>
      <c r="K112" s="35" t="str">
        <f t="shared" si="66"/>
        <v/>
      </c>
      <c r="L112" s="6"/>
    </row>
    <row r="113" spans="1:12" ht="18" customHeight="1" x14ac:dyDescent="0.25">
      <c r="A113" s="13" t="s">
        <v>69</v>
      </c>
      <c r="B113" s="13" t="s">
        <v>79</v>
      </c>
      <c r="C113" s="31"/>
      <c r="D113" s="31"/>
      <c r="E113" s="32"/>
      <c r="F113" s="33"/>
      <c r="G113" s="34"/>
      <c r="H113" s="35" t="str">
        <f t="shared" si="64"/>
        <v/>
      </c>
      <c r="I113" s="36"/>
      <c r="J113" s="35" t="str">
        <f t="shared" si="65"/>
        <v/>
      </c>
      <c r="K113" s="35" t="str">
        <f t="shared" si="66"/>
        <v/>
      </c>
      <c r="L113" s="6"/>
    </row>
    <row r="114" spans="1:12" ht="18" customHeight="1" x14ac:dyDescent="0.25">
      <c r="A114" s="13" t="s">
        <v>15</v>
      </c>
      <c r="B114" s="13" t="s">
        <v>80</v>
      </c>
      <c r="C114" s="31" t="s">
        <v>41</v>
      </c>
      <c r="D114" s="31"/>
      <c r="E114" s="32">
        <v>440000</v>
      </c>
      <c r="F114" s="33">
        <v>1</v>
      </c>
      <c r="G114" s="34" t="s">
        <v>42</v>
      </c>
      <c r="H114" s="35">
        <f t="shared" ref="H114:H153" si="70">IF(F114="","",E114*F114)</f>
        <v>440000</v>
      </c>
      <c r="I114" s="36">
        <v>0.1</v>
      </c>
      <c r="J114" s="35">
        <f t="shared" ref="J114:J153" si="71">IF(H114="","",H114-K114)</f>
        <v>40000</v>
      </c>
      <c r="K114" s="35">
        <f t="shared" ref="K114:K153" si="72">IF(H114="","",INT(H114/(1+I114)))</f>
        <v>400000</v>
      </c>
      <c r="L114" s="6"/>
    </row>
    <row r="115" spans="1:12" ht="18" customHeight="1" x14ac:dyDescent="0.25">
      <c r="A115" s="13" t="s">
        <v>15</v>
      </c>
      <c r="B115" s="13" t="s">
        <v>80</v>
      </c>
      <c r="C115" s="31"/>
      <c r="D115" s="31"/>
      <c r="E115" s="32"/>
      <c r="F115" s="33"/>
      <c r="G115" s="34"/>
      <c r="H115" s="35" t="str">
        <f t="shared" si="70"/>
        <v/>
      </c>
      <c r="I115" s="36"/>
      <c r="J115" s="35" t="str">
        <f t="shared" si="71"/>
        <v/>
      </c>
      <c r="K115" s="35" t="str">
        <f t="shared" si="72"/>
        <v/>
      </c>
      <c r="L115" s="6"/>
    </row>
    <row r="116" spans="1:12" ht="18" customHeight="1" x14ac:dyDescent="0.25">
      <c r="A116" s="13" t="s">
        <v>15</v>
      </c>
      <c r="B116" s="13" t="s">
        <v>80</v>
      </c>
      <c r="C116" s="31"/>
      <c r="D116" s="31"/>
      <c r="E116" s="32"/>
      <c r="F116" s="33"/>
      <c r="G116" s="34"/>
      <c r="H116" s="35" t="str">
        <f t="shared" si="70"/>
        <v/>
      </c>
      <c r="I116" s="36"/>
      <c r="J116" s="35" t="str">
        <f t="shared" si="71"/>
        <v/>
      </c>
      <c r="K116" s="35" t="str">
        <f t="shared" si="72"/>
        <v/>
      </c>
      <c r="L116" s="6"/>
    </row>
    <row r="117" spans="1:12" ht="18" customHeight="1" x14ac:dyDescent="0.25">
      <c r="A117" s="13" t="s">
        <v>15</v>
      </c>
      <c r="B117" s="13" t="s">
        <v>80</v>
      </c>
      <c r="C117" s="31"/>
      <c r="D117" s="31"/>
      <c r="E117" s="32"/>
      <c r="F117" s="33"/>
      <c r="G117" s="34"/>
      <c r="H117" s="35" t="str">
        <f t="shared" si="70"/>
        <v/>
      </c>
      <c r="I117" s="36"/>
      <c r="J117" s="35" t="str">
        <f t="shared" si="71"/>
        <v/>
      </c>
      <c r="K117" s="35" t="str">
        <f t="shared" si="72"/>
        <v/>
      </c>
      <c r="L117" s="6"/>
    </row>
    <row r="118" spans="1:12" ht="18" customHeight="1" x14ac:dyDescent="0.25">
      <c r="A118" s="13" t="s">
        <v>15</v>
      </c>
      <c r="B118" s="13" t="s">
        <v>80</v>
      </c>
      <c r="C118" s="31"/>
      <c r="D118" s="31"/>
      <c r="E118" s="32"/>
      <c r="F118" s="33"/>
      <c r="G118" s="34"/>
      <c r="H118" s="35" t="str">
        <f t="shared" si="70"/>
        <v/>
      </c>
      <c r="I118" s="36"/>
      <c r="J118" s="35" t="str">
        <f t="shared" si="71"/>
        <v/>
      </c>
      <c r="K118" s="35" t="str">
        <f t="shared" si="72"/>
        <v/>
      </c>
      <c r="L118" s="6"/>
    </row>
    <row r="119" spans="1:12" ht="18" customHeight="1" x14ac:dyDescent="0.25">
      <c r="A119" s="13" t="s">
        <v>15</v>
      </c>
      <c r="B119" s="13" t="s">
        <v>80</v>
      </c>
      <c r="C119" s="31"/>
      <c r="D119" s="31"/>
      <c r="E119" s="32"/>
      <c r="F119" s="33"/>
      <c r="G119" s="34"/>
      <c r="H119" s="35" t="str">
        <f t="shared" si="70"/>
        <v/>
      </c>
      <c r="I119" s="36"/>
      <c r="J119" s="35" t="str">
        <f t="shared" si="71"/>
        <v/>
      </c>
      <c r="K119" s="35" t="str">
        <f t="shared" si="72"/>
        <v/>
      </c>
      <c r="L119" s="6"/>
    </row>
    <row r="120" spans="1:12" ht="18" customHeight="1" x14ac:dyDescent="0.25">
      <c r="A120" s="13" t="s">
        <v>15</v>
      </c>
      <c r="B120" s="13" t="s">
        <v>80</v>
      </c>
      <c r="C120" s="31"/>
      <c r="D120" s="31"/>
      <c r="E120" s="32"/>
      <c r="F120" s="33"/>
      <c r="G120" s="34"/>
      <c r="H120" s="35" t="str">
        <f t="shared" si="70"/>
        <v/>
      </c>
      <c r="I120" s="36"/>
      <c r="J120" s="35" t="str">
        <f t="shared" si="71"/>
        <v/>
      </c>
      <c r="K120" s="35" t="str">
        <f t="shared" si="72"/>
        <v/>
      </c>
      <c r="L120" s="6"/>
    </row>
    <row r="121" spans="1:12" ht="18" customHeight="1" x14ac:dyDescent="0.25">
      <c r="A121" s="13" t="s">
        <v>15</v>
      </c>
      <c r="B121" s="13" t="s">
        <v>80</v>
      </c>
      <c r="C121" s="31"/>
      <c r="D121" s="31"/>
      <c r="E121" s="32"/>
      <c r="F121" s="33"/>
      <c r="G121" s="34"/>
      <c r="H121" s="35" t="str">
        <f t="shared" si="70"/>
        <v/>
      </c>
      <c r="I121" s="36"/>
      <c r="J121" s="35" t="str">
        <f t="shared" si="71"/>
        <v/>
      </c>
      <c r="K121" s="35" t="str">
        <f t="shared" si="72"/>
        <v/>
      </c>
      <c r="L121" s="6"/>
    </row>
    <row r="122" spans="1:12" ht="18" customHeight="1" x14ac:dyDescent="0.25">
      <c r="A122" s="13" t="s">
        <v>15</v>
      </c>
      <c r="B122" s="13" t="s">
        <v>80</v>
      </c>
      <c r="C122" s="31"/>
      <c r="D122" s="31"/>
      <c r="E122" s="32"/>
      <c r="F122" s="33"/>
      <c r="G122" s="34"/>
      <c r="H122" s="35" t="str">
        <f t="shared" si="70"/>
        <v/>
      </c>
      <c r="I122" s="36"/>
      <c r="J122" s="35" t="str">
        <f t="shared" si="71"/>
        <v/>
      </c>
      <c r="K122" s="35" t="str">
        <f t="shared" si="72"/>
        <v/>
      </c>
      <c r="L122" s="6"/>
    </row>
    <row r="123" spans="1:12" ht="18" customHeight="1" x14ac:dyDescent="0.25">
      <c r="A123" s="13" t="s">
        <v>15</v>
      </c>
      <c r="B123" s="13" t="s">
        <v>80</v>
      </c>
      <c r="C123" s="31"/>
      <c r="D123" s="31"/>
      <c r="E123" s="32"/>
      <c r="F123" s="33"/>
      <c r="G123" s="34"/>
      <c r="H123" s="35" t="str">
        <f t="shared" si="70"/>
        <v/>
      </c>
      <c r="I123" s="36"/>
      <c r="J123" s="35" t="str">
        <f t="shared" si="71"/>
        <v/>
      </c>
      <c r="K123" s="35" t="str">
        <f t="shared" si="72"/>
        <v/>
      </c>
      <c r="L123" s="6"/>
    </row>
    <row r="124" spans="1:12" ht="18" customHeight="1" x14ac:dyDescent="0.25">
      <c r="A124" s="13" t="s">
        <v>15</v>
      </c>
      <c r="B124" s="13" t="s">
        <v>81</v>
      </c>
      <c r="C124" s="31" t="s">
        <v>112</v>
      </c>
      <c r="D124" s="31"/>
      <c r="E124" s="32">
        <v>220000</v>
      </c>
      <c r="F124" s="33">
        <v>1</v>
      </c>
      <c r="G124" s="34" t="s">
        <v>29</v>
      </c>
      <c r="H124" s="35">
        <f t="shared" si="70"/>
        <v>220000</v>
      </c>
      <c r="I124" s="36">
        <v>0.1</v>
      </c>
      <c r="J124" s="35">
        <f t="shared" si="71"/>
        <v>20000</v>
      </c>
      <c r="K124" s="35">
        <f t="shared" si="72"/>
        <v>200000</v>
      </c>
      <c r="L124" s="6"/>
    </row>
    <row r="125" spans="1:12" ht="18" customHeight="1" x14ac:dyDescent="0.25">
      <c r="A125" s="13" t="s">
        <v>15</v>
      </c>
      <c r="B125" s="13" t="s">
        <v>81</v>
      </c>
      <c r="C125" s="31" t="s">
        <v>113</v>
      </c>
      <c r="D125" s="31"/>
      <c r="E125" s="32">
        <v>13200</v>
      </c>
      <c r="F125" s="33">
        <v>1</v>
      </c>
      <c r="G125" s="34" t="s">
        <v>29</v>
      </c>
      <c r="H125" s="35">
        <f t="shared" si="70"/>
        <v>13200</v>
      </c>
      <c r="I125" s="36">
        <v>0.1</v>
      </c>
      <c r="J125" s="35">
        <f t="shared" si="71"/>
        <v>1200</v>
      </c>
      <c r="K125" s="35">
        <f t="shared" si="72"/>
        <v>12000</v>
      </c>
      <c r="L125" s="6"/>
    </row>
    <row r="126" spans="1:12" ht="18" customHeight="1" x14ac:dyDescent="0.25">
      <c r="A126" s="13" t="s">
        <v>15</v>
      </c>
      <c r="B126" s="13" t="s">
        <v>81</v>
      </c>
      <c r="C126" s="31"/>
      <c r="D126" s="31"/>
      <c r="E126" s="32"/>
      <c r="F126" s="33"/>
      <c r="G126" s="34"/>
      <c r="H126" s="35" t="str">
        <f t="shared" si="70"/>
        <v/>
      </c>
      <c r="I126" s="36"/>
      <c r="J126" s="35" t="str">
        <f t="shared" si="71"/>
        <v/>
      </c>
      <c r="K126" s="35" t="str">
        <f t="shared" si="72"/>
        <v/>
      </c>
      <c r="L126" s="6"/>
    </row>
    <row r="127" spans="1:12" ht="18" customHeight="1" x14ac:dyDescent="0.25">
      <c r="A127" s="13" t="s">
        <v>15</v>
      </c>
      <c r="B127" s="13" t="s">
        <v>81</v>
      </c>
      <c r="C127" s="31"/>
      <c r="D127" s="31"/>
      <c r="E127" s="32"/>
      <c r="F127" s="33"/>
      <c r="G127" s="34"/>
      <c r="H127" s="35" t="str">
        <f t="shared" si="70"/>
        <v/>
      </c>
      <c r="I127" s="36"/>
      <c r="J127" s="35" t="str">
        <f t="shared" si="71"/>
        <v/>
      </c>
      <c r="K127" s="35" t="str">
        <f t="shared" si="72"/>
        <v/>
      </c>
      <c r="L127" s="6"/>
    </row>
    <row r="128" spans="1:12" ht="18" customHeight="1" x14ac:dyDescent="0.25">
      <c r="A128" s="13" t="s">
        <v>15</v>
      </c>
      <c r="B128" s="13" t="s">
        <v>81</v>
      </c>
      <c r="C128" s="31"/>
      <c r="D128" s="31"/>
      <c r="E128" s="32"/>
      <c r="F128" s="33"/>
      <c r="G128" s="34"/>
      <c r="H128" s="35" t="str">
        <f t="shared" si="70"/>
        <v/>
      </c>
      <c r="I128" s="36"/>
      <c r="J128" s="35" t="str">
        <f t="shared" si="71"/>
        <v/>
      </c>
      <c r="K128" s="35" t="str">
        <f t="shared" si="72"/>
        <v/>
      </c>
      <c r="L128" s="6"/>
    </row>
    <row r="129" spans="1:12" ht="18" customHeight="1" x14ac:dyDescent="0.25">
      <c r="A129" s="13" t="s">
        <v>15</v>
      </c>
      <c r="B129" s="13" t="s">
        <v>81</v>
      </c>
      <c r="C129" s="31"/>
      <c r="D129" s="31"/>
      <c r="E129" s="32"/>
      <c r="F129" s="33"/>
      <c r="G129" s="34"/>
      <c r="H129" s="35" t="str">
        <f t="shared" si="70"/>
        <v/>
      </c>
      <c r="I129" s="36"/>
      <c r="J129" s="35" t="str">
        <f t="shared" si="71"/>
        <v/>
      </c>
      <c r="K129" s="35" t="str">
        <f t="shared" si="72"/>
        <v/>
      </c>
      <c r="L129" s="6"/>
    </row>
    <row r="130" spans="1:12" ht="18" customHeight="1" x14ac:dyDescent="0.25">
      <c r="A130" s="13" t="s">
        <v>15</v>
      </c>
      <c r="B130" s="13" t="s">
        <v>81</v>
      </c>
      <c r="C130" s="31"/>
      <c r="D130" s="31"/>
      <c r="E130" s="32"/>
      <c r="F130" s="33"/>
      <c r="G130" s="34"/>
      <c r="H130" s="35" t="str">
        <f t="shared" si="70"/>
        <v/>
      </c>
      <c r="I130" s="36"/>
      <c r="J130" s="35" t="str">
        <f t="shared" si="71"/>
        <v/>
      </c>
      <c r="K130" s="35" t="str">
        <f t="shared" si="72"/>
        <v/>
      </c>
      <c r="L130" s="6"/>
    </row>
    <row r="131" spans="1:12" ht="18" customHeight="1" x14ac:dyDescent="0.25">
      <c r="A131" s="13" t="s">
        <v>15</v>
      </c>
      <c r="B131" s="13" t="s">
        <v>81</v>
      </c>
      <c r="C131" s="31"/>
      <c r="D131" s="31"/>
      <c r="E131" s="32"/>
      <c r="F131" s="33"/>
      <c r="G131" s="34"/>
      <c r="H131" s="35" t="str">
        <f t="shared" si="70"/>
        <v/>
      </c>
      <c r="I131" s="36"/>
      <c r="J131" s="35" t="str">
        <f t="shared" si="71"/>
        <v/>
      </c>
      <c r="K131" s="35" t="str">
        <f t="shared" si="72"/>
        <v/>
      </c>
      <c r="L131" s="6"/>
    </row>
    <row r="132" spans="1:12" ht="18" customHeight="1" x14ac:dyDescent="0.25">
      <c r="A132" s="13" t="s">
        <v>15</v>
      </c>
      <c r="B132" s="13" t="s">
        <v>81</v>
      </c>
      <c r="C132" s="31"/>
      <c r="D132" s="31"/>
      <c r="E132" s="32"/>
      <c r="F132" s="33"/>
      <c r="G132" s="34"/>
      <c r="H132" s="35" t="str">
        <f t="shared" si="70"/>
        <v/>
      </c>
      <c r="I132" s="36"/>
      <c r="J132" s="35" t="str">
        <f t="shared" si="71"/>
        <v/>
      </c>
      <c r="K132" s="35" t="str">
        <f t="shared" si="72"/>
        <v/>
      </c>
      <c r="L132" s="6"/>
    </row>
    <row r="133" spans="1:12" ht="18" customHeight="1" x14ac:dyDescent="0.25">
      <c r="A133" s="13" t="s">
        <v>15</v>
      </c>
      <c r="B133" s="13" t="s">
        <v>81</v>
      </c>
      <c r="C133" s="31"/>
      <c r="D133" s="31"/>
      <c r="E133" s="32"/>
      <c r="F133" s="33"/>
      <c r="G133" s="34"/>
      <c r="H133" s="35" t="str">
        <f t="shared" si="70"/>
        <v/>
      </c>
      <c r="I133" s="36"/>
      <c r="J133" s="35" t="str">
        <f t="shared" si="71"/>
        <v/>
      </c>
      <c r="K133" s="35" t="str">
        <f t="shared" si="72"/>
        <v/>
      </c>
      <c r="L133" s="6"/>
    </row>
    <row r="134" spans="1:12" ht="18" customHeight="1" x14ac:dyDescent="0.25">
      <c r="A134" s="13" t="s">
        <v>15</v>
      </c>
      <c r="B134" s="13" t="s">
        <v>10</v>
      </c>
      <c r="C134" s="31" t="s">
        <v>43</v>
      </c>
      <c r="D134" s="31"/>
      <c r="E134" s="32"/>
      <c r="F134" s="33"/>
      <c r="G134" s="34"/>
      <c r="H134" s="35" t="str">
        <f t="shared" si="70"/>
        <v/>
      </c>
      <c r="I134" s="36"/>
      <c r="J134" s="35" t="str">
        <f t="shared" si="71"/>
        <v/>
      </c>
      <c r="K134" s="35" t="str">
        <f t="shared" si="72"/>
        <v/>
      </c>
      <c r="L134" s="6"/>
    </row>
    <row r="135" spans="1:12" ht="18" customHeight="1" x14ac:dyDescent="0.25">
      <c r="A135" s="13" t="s">
        <v>15</v>
      </c>
      <c r="B135" s="13" t="s">
        <v>10</v>
      </c>
      <c r="C135" s="31"/>
      <c r="D135" s="31"/>
      <c r="E135" s="32"/>
      <c r="F135" s="33"/>
      <c r="G135" s="34"/>
      <c r="H135" s="35" t="str">
        <f t="shared" si="70"/>
        <v/>
      </c>
      <c r="I135" s="36"/>
      <c r="J135" s="35" t="str">
        <f t="shared" si="71"/>
        <v/>
      </c>
      <c r="K135" s="35" t="str">
        <f t="shared" si="72"/>
        <v/>
      </c>
      <c r="L135" s="6"/>
    </row>
    <row r="136" spans="1:12" ht="18" customHeight="1" x14ac:dyDescent="0.25">
      <c r="A136" s="13" t="s">
        <v>15</v>
      </c>
      <c r="B136" s="13" t="s">
        <v>10</v>
      </c>
      <c r="C136" s="31"/>
      <c r="D136" s="31"/>
      <c r="E136" s="32"/>
      <c r="F136" s="33"/>
      <c r="G136" s="34"/>
      <c r="H136" s="35" t="str">
        <f t="shared" si="70"/>
        <v/>
      </c>
      <c r="I136" s="36"/>
      <c r="J136" s="35" t="str">
        <f t="shared" si="71"/>
        <v/>
      </c>
      <c r="K136" s="35" t="str">
        <f t="shared" si="72"/>
        <v/>
      </c>
      <c r="L136" s="6"/>
    </row>
    <row r="137" spans="1:12" ht="18" customHeight="1" x14ac:dyDescent="0.25">
      <c r="A137" s="13" t="s">
        <v>15</v>
      </c>
      <c r="B137" s="13" t="s">
        <v>10</v>
      </c>
      <c r="C137" s="31"/>
      <c r="D137" s="31"/>
      <c r="E137" s="32"/>
      <c r="F137" s="33"/>
      <c r="G137" s="34"/>
      <c r="H137" s="35" t="str">
        <f t="shared" si="70"/>
        <v/>
      </c>
      <c r="I137" s="36"/>
      <c r="J137" s="35" t="str">
        <f t="shared" si="71"/>
        <v/>
      </c>
      <c r="K137" s="35" t="str">
        <f t="shared" si="72"/>
        <v/>
      </c>
      <c r="L137" s="6"/>
    </row>
    <row r="138" spans="1:12" ht="18" customHeight="1" x14ac:dyDescent="0.25">
      <c r="A138" s="13" t="s">
        <v>15</v>
      </c>
      <c r="B138" s="13" t="s">
        <v>10</v>
      </c>
      <c r="C138" s="31"/>
      <c r="D138" s="31"/>
      <c r="E138" s="32"/>
      <c r="F138" s="33"/>
      <c r="G138" s="34"/>
      <c r="H138" s="35" t="str">
        <f t="shared" si="70"/>
        <v/>
      </c>
      <c r="I138" s="36"/>
      <c r="J138" s="35" t="str">
        <f t="shared" si="71"/>
        <v/>
      </c>
      <c r="K138" s="35" t="str">
        <f t="shared" si="72"/>
        <v/>
      </c>
      <c r="L138" s="6"/>
    </row>
    <row r="139" spans="1:12" ht="18" customHeight="1" x14ac:dyDescent="0.25">
      <c r="A139" s="13" t="s">
        <v>15</v>
      </c>
      <c r="B139" s="13" t="s">
        <v>10</v>
      </c>
      <c r="C139" s="31"/>
      <c r="D139" s="31"/>
      <c r="E139" s="32"/>
      <c r="F139" s="33"/>
      <c r="G139" s="34"/>
      <c r="H139" s="35" t="str">
        <f t="shared" si="70"/>
        <v/>
      </c>
      <c r="I139" s="36"/>
      <c r="J139" s="35" t="str">
        <f t="shared" si="71"/>
        <v/>
      </c>
      <c r="K139" s="35" t="str">
        <f t="shared" si="72"/>
        <v/>
      </c>
      <c r="L139" s="6"/>
    </row>
    <row r="140" spans="1:12" ht="18" customHeight="1" x14ac:dyDescent="0.25">
      <c r="A140" s="13" t="s">
        <v>15</v>
      </c>
      <c r="B140" s="13" t="s">
        <v>10</v>
      </c>
      <c r="C140" s="31"/>
      <c r="D140" s="31"/>
      <c r="E140" s="32"/>
      <c r="F140" s="33"/>
      <c r="G140" s="34"/>
      <c r="H140" s="35" t="str">
        <f t="shared" si="70"/>
        <v/>
      </c>
      <c r="I140" s="36"/>
      <c r="J140" s="35" t="str">
        <f t="shared" si="71"/>
        <v/>
      </c>
      <c r="K140" s="35" t="str">
        <f t="shared" si="72"/>
        <v/>
      </c>
      <c r="L140" s="6"/>
    </row>
    <row r="141" spans="1:12" ht="18" customHeight="1" x14ac:dyDescent="0.25">
      <c r="A141" s="13" t="s">
        <v>15</v>
      </c>
      <c r="B141" s="13" t="s">
        <v>10</v>
      </c>
      <c r="C141" s="31"/>
      <c r="D141" s="31"/>
      <c r="E141" s="32"/>
      <c r="F141" s="33"/>
      <c r="G141" s="34"/>
      <c r="H141" s="35" t="str">
        <f t="shared" si="70"/>
        <v/>
      </c>
      <c r="I141" s="36"/>
      <c r="J141" s="35" t="str">
        <f t="shared" si="71"/>
        <v/>
      </c>
      <c r="K141" s="35" t="str">
        <f t="shared" si="72"/>
        <v/>
      </c>
      <c r="L141" s="6"/>
    </row>
    <row r="142" spans="1:12" ht="18" customHeight="1" x14ac:dyDescent="0.25">
      <c r="A142" s="13" t="s">
        <v>15</v>
      </c>
      <c r="B142" s="13" t="s">
        <v>10</v>
      </c>
      <c r="C142" s="31"/>
      <c r="D142" s="31"/>
      <c r="E142" s="32"/>
      <c r="F142" s="33"/>
      <c r="G142" s="34"/>
      <c r="H142" s="35" t="str">
        <f t="shared" si="70"/>
        <v/>
      </c>
      <c r="I142" s="36"/>
      <c r="J142" s="35" t="str">
        <f t="shared" si="71"/>
        <v/>
      </c>
      <c r="K142" s="35" t="str">
        <f t="shared" si="72"/>
        <v/>
      </c>
      <c r="L142" s="6"/>
    </row>
    <row r="143" spans="1:12" ht="18" customHeight="1" x14ac:dyDescent="0.25">
      <c r="A143" s="13" t="s">
        <v>15</v>
      </c>
      <c r="B143" s="13" t="s">
        <v>10</v>
      </c>
      <c r="C143" s="31"/>
      <c r="D143" s="31"/>
      <c r="E143" s="32"/>
      <c r="F143" s="33"/>
      <c r="G143" s="34"/>
      <c r="H143" s="35" t="str">
        <f t="shared" si="70"/>
        <v/>
      </c>
      <c r="I143" s="36"/>
      <c r="J143" s="35" t="str">
        <f t="shared" si="71"/>
        <v/>
      </c>
      <c r="K143" s="35" t="str">
        <f t="shared" si="72"/>
        <v/>
      </c>
      <c r="L143" s="6"/>
    </row>
    <row r="144" spans="1:12" ht="18" customHeight="1" x14ac:dyDescent="0.25">
      <c r="A144" s="13" t="s">
        <v>15</v>
      </c>
      <c r="B144" s="13" t="s">
        <v>82</v>
      </c>
      <c r="C144" s="31" t="s">
        <v>43</v>
      </c>
      <c r="D144" s="31"/>
      <c r="E144" s="32"/>
      <c r="F144" s="33"/>
      <c r="G144" s="34"/>
      <c r="H144" s="35" t="str">
        <f t="shared" ref="H144" si="73">IF(F144="","",E144*F144)</f>
        <v/>
      </c>
      <c r="I144" s="36"/>
      <c r="J144" s="35" t="str">
        <f t="shared" ref="J144" si="74">IF(H144="","",H144-K144)</f>
        <v/>
      </c>
      <c r="K144" s="35" t="str">
        <f t="shared" ref="K144" si="75">IF(H144="","",INT(H144/(1+I144)))</f>
        <v/>
      </c>
      <c r="L144" s="6"/>
    </row>
    <row r="145" spans="1:12" ht="18" customHeight="1" x14ac:dyDescent="0.25">
      <c r="A145" s="13" t="s">
        <v>15</v>
      </c>
      <c r="B145" s="13" t="s">
        <v>82</v>
      </c>
      <c r="C145" s="31"/>
      <c r="D145" s="31"/>
      <c r="E145" s="32"/>
      <c r="F145" s="33"/>
      <c r="G145" s="34"/>
      <c r="H145" s="35" t="str">
        <f t="shared" si="70"/>
        <v/>
      </c>
      <c r="I145" s="36"/>
      <c r="J145" s="35" t="str">
        <f t="shared" si="71"/>
        <v/>
      </c>
      <c r="K145" s="35" t="str">
        <f t="shared" si="72"/>
        <v/>
      </c>
      <c r="L145" s="6"/>
    </row>
    <row r="146" spans="1:12" ht="18" customHeight="1" x14ac:dyDescent="0.25">
      <c r="A146" s="13" t="s">
        <v>15</v>
      </c>
      <c r="B146" s="13" t="s">
        <v>82</v>
      </c>
      <c r="C146" s="31"/>
      <c r="D146" s="31"/>
      <c r="E146" s="32"/>
      <c r="F146" s="33"/>
      <c r="G146" s="34"/>
      <c r="H146" s="35" t="str">
        <f t="shared" si="70"/>
        <v/>
      </c>
      <c r="I146" s="36"/>
      <c r="J146" s="35" t="str">
        <f t="shared" si="71"/>
        <v/>
      </c>
      <c r="K146" s="35" t="str">
        <f t="shared" si="72"/>
        <v/>
      </c>
      <c r="L146" s="6"/>
    </row>
    <row r="147" spans="1:12" ht="18" customHeight="1" x14ac:dyDescent="0.25">
      <c r="A147" s="13" t="s">
        <v>15</v>
      </c>
      <c r="B147" s="13" t="s">
        <v>82</v>
      </c>
      <c r="C147" s="31"/>
      <c r="D147" s="31"/>
      <c r="E147" s="32"/>
      <c r="F147" s="33"/>
      <c r="G147" s="34"/>
      <c r="H147" s="35" t="str">
        <f t="shared" si="70"/>
        <v/>
      </c>
      <c r="I147" s="36"/>
      <c r="J147" s="35" t="str">
        <f t="shared" si="71"/>
        <v/>
      </c>
      <c r="K147" s="35" t="str">
        <f t="shared" si="72"/>
        <v/>
      </c>
      <c r="L147" s="6"/>
    </row>
    <row r="148" spans="1:12" ht="18" customHeight="1" x14ac:dyDescent="0.25">
      <c r="A148" s="13" t="s">
        <v>15</v>
      </c>
      <c r="B148" s="13" t="s">
        <v>82</v>
      </c>
      <c r="C148" s="31"/>
      <c r="D148" s="31"/>
      <c r="E148" s="32"/>
      <c r="F148" s="33"/>
      <c r="G148" s="34"/>
      <c r="H148" s="35" t="str">
        <f t="shared" si="70"/>
        <v/>
      </c>
      <c r="I148" s="36"/>
      <c r="J148" s="35" t="str">
        <f t="shared" si="71"/>
        <v/>
      </c>
      <c r="K148" s="35" t="str">
        <f t="shared" si="72"/>
        <v/>
      </c>
      <c r="L148" s="6"/>
    </row>
    <row r="149" spans="1:12" ht="18" customHeight="1" x14ac:dyDescent="0.25">
      <c r="A149" s="13" t="s">
        <v>15</v>
      </c>
      <c r="B149" s="13" t="s">
        <v>82</v>
      </c>
      <c r="C149" s="31"/>
      <c r="D149" s="31"/>
      <c r="E149" s="32"/>
      <c r="F149" s="33"/>
      <c r="G149" s="34"/>
      <c r="H149" s="35" t="str">
        <f t="shared" si="70"/>
        <v/>
      </c>
      <c r="I149" s="36"/>
      <c r="J149" s="35" t="str">
        <f t="shared" si="71"/>
        <v/>
      </c>
      <c r="K149" s="35" t="str">
        <f t="shared" si="72"/>
        <v/>
      </c>
      <c r="L149" s="6"/>
    </row>
    <row r="150" spans="1:12" ht="18" customHeight="1" x14ac:dyDescent="0.25">
      <c r="A150" s="13" t="s">
        <v>15</v>
      </c>
      <c r="B150" s="13" t="s">
        <v>82</v>
      </c>
      <c r="C150" s="31"/>
      <c r="D150" s="31"/>
      <c r="E150" s="32"/>
      <c r="F150" s="33"/>
      <c r="G150" s="34"/>
      <c r="H150" s="35" t="str">
        <f t="shared" si="70"/>
        <v/>
      </c>
      <c r="I150" s="36"/>
      <c r="J150" s="35" t="str">
        <f t="shared" si="71"/>
        <v/>
      </c>
      <c r="K150" s="35" t="str">
        <f t="shared" si="72"/>
        <v/>
      </c>
      <c r="L150" s="6"/>
    </row>
    <row r="151" spans="1:12" ht="18" customHeight="1" x14ac:dyDescent="0.25">
      <c r="A151" s="13" t="s">
        <v>15</v>
      </c>
      <c r="B151" s="13" t="s">
        <v>82</v>
      </c>
      <c r="C151" s="31"/>
      <c r="D151" s="31"/>
      <c r="E151" s="32"/>
      <c r="F151" s="33"/>
      <c r="G151" s="34"/>
      <c r="H151" s="35" t="str">
        <f t="shared" si="70"/>
        <v/>
      </c>
      <c r="I151" s="36"/>
      <c r="J151" s="35" t="str">
        <f t="shared" si="71"/>
        <v/>
      </c>
      <c r="K151" s="35" t="str">
        <f t="shared" si="72"/>
        <v/>
      </c>
      <c r="L151" s="6"/>
    </row>
    <row r="152" spans="1:12" ht="18" customHeight="1" x14ac:dyDescent="0.25">
      <c r="A152" s="13" t="s">
        <v>15</v>
      </c>
      <c r="B152" s="13" t="s">
        <v>82</v>
      </c>
      <c r="C152" s="31"/>
      <c r="D152" s="31"/>
      <c r="E152" s="32"/>
      <c r="F152" s="33"/>
      <c r="G152" s="34"/>
      <c r="H152" s="35" t="str">
        <f t="shared" si="70"/>
        <v/>
      </c>
      <c r="I152" s="36"/>
      <c r="J152" s="35" t="str">
        <f t="shared" si="71"/>
        <v/>
      </c>
      <c r="K152" s="35" t="str">
        <f t="shared" si="72"/>
        <v/>
      </c>
      <c r="L152" s="6"/>
    </row>
    <row r="153" spans="1:12" ht="18" customHeight="1" x14ac:dyDescent="0.25">
      <c r="A153" s="13" t="s">
        <v>15</v>
      </c>
      <c r="B153" s="13" t="s">
        <v>82</v>
      </c>
      <c r="C153" s="31"/>
      <c r="D153" s="31"/>
      <c r="E153" s="32"/>
      <c r="F153" s="33"/>
      <c r="G153" s="34"/>
      <c r="H153" s="35" t="str">
        <f t="shared" si="70"/>
        <v/>
      </c>
      <c r="I153" s="36"/>
      <c r="J153" s="35" t="str">
        <f t="shared" si="71"/>
        <v/>
      </c>
      <c r="K153" s="35" t="str">
        <f t="shared" si="72"/>
        <v/>
      </c>
      <c r="L153" s="6"/>
    </row>
    <row r="154" spans="1:12" ht="18" customHeight="1" x14ac:dyDescent="0.25">
      <c r="A154" s="13" t="s">
        <v>16</v>
      </c>
      <c r="B154" s="13" t="s">
        <v>16</v>
      </c>
      <c r="C154" s="31" t="s">
        <v>114</v>
      </c>
      <c r="D154" s="31"/>
      <c r="E154" s="32">
        <v>3520</v>
      </c>
      <c r="F154" s="33">
        <v>250</v>
      </c>
      <c r="G154" s="34" t="s">
        <v>32</v>
      </c>
      <c r="H154" s="35">
        <f t="shared" ref="H154:H163" si="76">IF(F154="","",E154*F154)</f>
        <v>880000</v>
      </c>
      <c r="I154" s="36">
        <v>0</v>
      </c>
      <c r="J154" s="35">
        <f t="shared" ref="J154:J163" si="77">IF(H154="","",H154-K154)</f>
        <v>0</v>
      </c>
      <c r="K154" s="35">
        <f t="shared" ref="K154:K163" si="78">IF(H154="","",INT(H154/(1+I154)))</f>
        <v>880000</v>
      </c>
      <c r="L154" s="6"/>
    </row>
    <row r="155" spans="1:12" ht="18" customHeight="1" x14ac:dyDescent="0.25">
      <c r="A155" s="13" t="s">
        <v>16</v>
      </c>
      <c r="B155" s="13" t="s">
        <v>16</v>
      </c>
      <c r="C155" s="31" t="s">
        <v>115</v>
      </c>
      <c r="D155" s="31"/>
      <c r="E155" s="32">
        <v>3040</v>
      </c>
      <c r="F155" s="33">
        <v>250</v>
      </c>
      <c r="G155" s="34" t="s">
        <v>32</v>
      </c>
      <c r="H155" s="35">
        <f t="shared" si="76"/>
        <v>760000</v>
      </c>
      <c r="I155" s="36">
        <v>0</v>
      </c>
      <c r="J155" s="35">
        <f t="shared" si="77"/>
        <v>0</v>
      </c>
      <c r="K155" s="35">
        <f t="shared" si="78"/>
        <v>760000</v>
      </c>
      <c r="L155" s="6"/>
    </row>
    <row r="156" spans="1:12" ht="18" customHeight="1" x14ac:dyDescent="0.25">
      <c r="A156" s="13" t="s">
        <v>16</v>
      </c>
      <c r="B156" s="13" t="s">
        <v>16</v>
      </c>
      <c r="C156" s="31" t="s">
        <v>116</v>
      </c>
      <c r="D156" s="31"/>
      <c r="E156" s="32">
        <v>2880</v>
      </c>
      <c r="F156" s="33">
        <v>300</v>
      </c>
      <c r="G156" s="34" t="s">
        <v>32</v>
      </c>
      <c r="H156" s="35">
        <f t="shared" si="76"/>
        <v>864000</v>
      </c>
      <c r="I156" s="36">
        <v>0</v>
      </c>
      <c r="J156" s="35">
        <f t="shared" si="77"/>
        <v>0</v>
      </c>
      <c r="K156" s="35">
        <f t="shared" si="78"/>
        <v>864000</v>
      </c>
      <c r="L156" s="6"/>
    </row>
    <row r="157" spans="1:12" ht="18" customHeight="1" x14ac:dyDescent="0.25">
      <c r="A157" s="13" t="s">
        <v>16</v>
      </c>
      <c r="B157" s="13" t="s">
        <v>16</v>
      </c>
      <c r="C157" s="31"/>
      <c r="D157" s="31"/>
      <c r="E157" s="32"/>
      <c r="F157" s="33"/>
      <c r="G157" s="34"/>
      <c r="H157" s="35" t="str">
        <f t="shared" si="76"/>
        <v/>
      </c>
      <c r="I157" s="36"/>
      <c r="J157" s="35" t="str">
        <f t="shared" si="77"/>
        <v/>
      </c>
      <c r="K157" s="35" t="str">
        <f t="shared" si="78"/>
        <v/>
      </c>
      <c r="L157" s="6"/>
    </row>
    <row r="158" spans="1:12" ht="18" customHeight="1" x14ac:dyDescent="0.25">
      <c r="A158" s="13" t="s">
        <v>16</v>
      </c>
      <c r="B158" s="13" t="s">
        <v>16</v>
      </c>
      <c r="C158" s="31"/>
      <c r="D158" s="31"/>
      <c r="E158" s="32"/>
      <c r="F158" s="33"/>
      <c r="G158" s="34"/>
      <c r="H158" s="35" t="str">
        <f t="shared" si="76"/>
        <v/>
      </c>
      <c r="I158" s="36"/>
      <c r="J158" s="35" t="str">
        <f t="shared" si="77"/>
        <v/>
      </c>
      <c r="K158" s="35" t="str">
        <f t="shared" si="78"/>
        <v/>
      </c>
      <c r="L158" s="6"/>
    </row>
    <row r="159" spans="1:12" ht="18" customHeight="1" x14ac:dyDescent="0.25">
      <c r="A159" s="13" t="s">
        <v>16</v>
      </c>
      <c r="B159" s="13" t="s">
        <v>16</v>
      </c>
      <c r="C159" s="31"/>
      <c r="D159" s="31"/>
      <c r="E159" s="32"/>
      <c r="F159" s="33"/>
      <c r="G159" s="34"/>
      <c r="H159" s="35"/>
      <c r="I159" s="36"/>
      <c r="J159" s="35"/>
      <c r="K159" s="35"/>
      <c r="L159" s="6"/>
    </row>
    <row r="160" spans="1:12" ht="18" customHeight="1" x14ac:dyDescent="0.25">
      <c r="A160" s="13" t="s">
        <v>16</v>
      </c>
      <c r="B160" s="13" t="s">
        <v>16</v>
      </c>
      <c r="C160" s="31"/>
      <c r="D160" s="31"/>
      <c r="E160" s="32"/>
      <c r="F160" s="33"/>
      <c r="G160" s="34"/>
      <c r="H160" s="35" t="str">
        <f t="shared" si="76"/>
        <v/>
      </c>
      <c r="I160" s="36"/>
      <c r="J160" s="35" t="str">
        <f t="shared" si="77"/>
        <v/>
      </c>
      <c r="K160" s="35" t="str">
        <f t="shared" si="78"/>
        <v/>
      </c>
      <c r="L160" s="6"/>
    </row>
    <row r="161" spans="1:12" ht="18" customHeight="1" x14ac:dyDescent="0.25">
      <c r="A161" s="13" t="s">
        <v>16</v>
      </c>
      <c r="B161" s="13" t="s">
        <v>16</v>
      </c>
      <c r="C161" s="31"/>
      <c r="D161" s="31"/>
      <c r="E161" s="32"/>
      <c r="F161" s="33"/>
      <c r="G161" s="34"/>
      <c r="H161" s="35" t="str">
        <f t="shared" si="76"/>
        <v/>
      </c>
      <c r="I161" s="36"/>
      <c r="J161" s="35" t="str">
        <f t="shared" si="77"/>
        <v/>
      </c>
      <c r="K161" s="35" t="str">
        <f t="shared" si="78"/>
        <v/>
      </c>
      <c r="L161" s="6"/>
    </row>
    <row r="162" spans="1:12" ht="18" customHeight="1" x14ac:dyDescent="0.25">
      <c r="A162" s="13" t="s">
        <v>16</v>
      </c>
      <c r="B162" s="13" t="s">
        <v>16</v>
      </c>
      <c r="C162" s="31"/>
      <c r="D162" s="31"/>
      <c r="E162" s="32"/>
      <c r="F162" s="33"/>
      <c r="G162" s="34"/>
      <c r="H162" s="35" t="str">
        <f t="shared" si="76"/>
        <v/>
      </c>
      <c r="I162" s="36"/>
      <c r="J162" s="35" t="str">
        <f t="shared" si="77"/>
        <v/>
      </c>
      <c r="K162" s="35" t="str">
        <f t="shared" si="78"/>
        <v/>
      </c>
      <c r="L162" s="6"/>
    </row>
    <row r="163" spans="1:12" ht="18" customHeight="1" x14ac:dyDescent="0.25">
      <c r="A163" s="13" t="s">
        <v>16</v>
      </c>
      <c r="B163" s="13" t="s">
        <v>16</v>
      </c>
      <c r="C163" s="31"/>
      <c r="D163" s="31"/>
      <c r="E163" s="32"/>
      <c r="F163" s="33"/>
      <c r="G163" s="34"/>
      <c r="H163" s="35" t="str">
        <f t="shared" si="76"/>
        <v/>
      </c>
      <c r="I163" s="36"/>
      <c r="J163" s="35" t="str">
        <f t="shared" si="77"/>
        <v/>
      </c>
      <c r="K163" s="35" t="str">
        <f t="shared" si="78"/>
        <v/>
      </c>
      <c r="L163" s="6"/>
    </row>
    <row r="164" spans="1:12" ht="18" customHeight="1" x14ac:dyDescent="0.25">
      <c r="A164" s="13" t="s">
        <v>44</v>
      </c>
      <c r="B164" s="13" t="s">
        <v>44</v>
      </c>
      <c r="C164" s="31" t="s">
        <v>117</v>
      </c>
      <c r="D164" s="31"/>
      <c r="E164" s="32">
        <v>396000</v>
      </c>
      <c r="F164" s="33">
        <v>1</v>
      </c>
      <c r="G164" s="34" t="s">
        <v>29</v>
      </c>
      <c r="H164" s="35">
        <f t="shared" ref="H164:H172" si="79">IF(F164="","",E164*F164)</f>
        <v>396000</v>
      </c>
      <c r="I164" s="36">
        <v>0.1</v>
      </c>
      <c r="J164" s="35">
        <f t="shared" ref="J164:J173" si="80">IF(H164="","",H164-K164)</f>
        <v>36000</v>
      </c>
      <c r="K164" s="35">
        <f t="shared" ref="K164:K173" si="81">IF(H164="","",INT(H164/(1+I164)))</f>
        <v>360000</v>
      </c>
      <c r="L164" s="6"/>
    </row>
    <row r="165" spans="1:12" ht="18" customHeight="1" x14ac:dyDescent="0.25">
      <c r="A165" s="13" t="s">
        <v>44</v>
      </c>
      <c r="B165" s="13" t="s">
        <v>44</v>
      </c>
      <c r="C165" s="31" t="s">
        <v>45</v>
      </c>
      <c r="D165" s="31"/>
      <c r="E165" s="32">
        <v>1320000</v>
      </c>
      <c r="F165" s="33">
        <v>1</v>
      </c>
      <c r="G165" s="34" t="s">
        <v>29</v>
      </c>
      <c r="H165" s="35">
        <f t="shared" ref="H165:H167" si="82">IF(F165="","",E165*F165)</f>
        <v>1320000</v>
      </c>
      <c r="I165" s="36">
        <v>0.1</v>
      </c>
      <c r="J165" s="35">
        <f t="shared" ref="J165:J167" si="83">IF(H165="","",H165-K165)</f>
        <v>120000</v>
      </c>
      <c r="K165" s="35">
        <f t="shared" ref="K165:K167" si="84">IF(H165="","",INT(H165/(1+I165)))</f>
        <v>1200000</v>
      </c>
      <c r="L165" s="6"/>
    </row>
    <row r="166" spans="1:12" ht="18" customHeight="1" x14ac:dyDescent="0.25">
      <c r="A166" s="13" t="s">
        <v>44</v>
      </c>
      <c r="B166" s="13" t="s">
        <v>44</v>
      </c>
      <c r="C166" s="31" t="s">
        <v>46</v>
      </c>
      <c r="D166" s="31"/>
      <c r="E166" s="32">
        <v>693000</v>
      </c>
      <c r="F166" s="33">
        <v>1</v>
      </c>
      <c r="G166" s="34" t="s">
        <v>29</v>
      </c>
      <c r="H166" s="35">
        <f t="shared" si="82"/>
        <v>693000</v>
      </c>
      <c r="I166" s="36">
        <v>0.1</v>
      </c>
      <c r="J166" s="35">
        <f t="shared" si="83"/>
        <v>63000</v>
      </c>
      <c r="K166" s="35">
        <f t="shared" si="84"/>
        <v>630000</v>
      </c>
      <c r="L166" s="6"/>
    </row>
    <row r="167" spans="1:12" ht="18" customHeight="1" x14ac:dyDescent="0.25">
      <c r="A167" s="13" t="s">
        <v>44</v>
      </c>
      <c r="B167" s="13" t="s">
        <v>44</v>
      </c>
      <c r="C167" s="31" t="s">
        <v>47</v>
      </c>
      <c r="D167" s="31"/>
      <c r="E167" s="32">
        <v>72600</v>
      </c>
      <c r="F167" s="33">
        <v>1</v>
      </c>
      <c r="G167" s="34" t="s">
        <v>29</v>
      </c>
      <c r="H167" s="35">
        <f t="shared" si="82"/>
        <v>72600</v>
      </c>
      <c r="I167" s="36">
        <v>0.1</v>
      </c>
      <c r="J167" s="35">
        <f t="shared" si="83"/>
        <v>6600</v>
      </c>
      <c r="K167" s="35">
        <f t="shared" si="84"/>
        <v>66000</v>
      </c>
      <c r="L167" s="6"/>
    </row>
    <row r="168" spans="1:12" ht="18" customHeight="1" x14ac:dyDescent="0.25">
      <c r="A168" s="13" t="s">
        <v>44</v>
      </c>
      <c r="B168" s="13" t="s">
        <v>44</v>
      </c>
      <c r="C168" s="31"/>
      <c r="D168" s="31"/>
      <c r="E168" s="32"/>
      <c r="F168" s="33"/>
      <c r="G168" s="34"/>
      <c r="H168" s="35" t="str">
        <f t="shared" ref="H168" si="85">IF(F168="","",E168*F168)</f>
        <v/>
      </c>
      <c r="I168" s="36"/>
      <c r="J168" s="35" t="str">
        <f t="shared" ref="J168" si="86">IF(H168="","",H168-K168)</f>
        <v/>
      </c>
      <c r="K168" s="35" t="str">
        <f t="shared" ref="K168" si="87">IF(H168="","",INT(H168/(1+I168)))</f>
        <v/>
      </c>
      <c r="L168" s="6"/>
    </row>
    <row r="169" spans="1:12" ht="18" customHeight="1" x14ac:dyDescent="0.25">
      <c r="A169" s="13" t="s">
        <v>44</v>
      </c>
      <c r="B169" s="13" t="s">
        <v>44</v>
      </c>
      <c r="C169" s="31"/>
      <c r="D169" s="31"/>
      <c r="E169" s="32"/>
      <c r="F169" s="33"/>
      <c r="G169" s="34"/>
      <c r="H169" s="35" t="str">
        <f t="shared" ref="H169" si="88">IF(F169="","",E169*F169)</f>
        <v/>
      </c>
      <c r="I169" s="36"/>
      <c r="J169" s="35" t="str">
        <f t="shared" ref="J169" si="89">IF(H169="","",H169-K169)</f>
        <v/>
      </c>
      <c r="K169" s="35" t="str">
        <f t="shared" ref="K169" si="90">IF(H169="","",INT(H169/(1+I169)))</f>
        <v/>
      </c>
      <c r="L169" s="6"/>
    </row>
    <row r="170" spans="1:12" ht="18" customHeight="1" x14ac:dyDescent="0.25">
      <c r="A170" s="13" t="s">
        <v>44</v>
      </c>
      <c r="B170" s="13" t="s">
        <v>44</v>
      </c>
      <c r="C170" s="31"/>
      <c r="D170" s="31"/>
      <c r="E170" s="32"/>
      <c r="F170" s="33"/>
      <c r="G170" s="34"/>
      <c r="H170" s="35" t="str">
        <f t="shared" si="79"/>
        <v/>
      </c>
      <c r="I170" s="36"/>
      <c r="J170" s="35" t="str">
        <f t="shared" si="80"/>
        <v/>
      </c>
      <c r="K170" s="35" t="str">
        <f t="shared" si="81"/>
        <v/>
      </c>
      <c r="L170" s="6"/>
    </row>
    <row r="171" spans="1:12" ht="18" customHeight="1" x14ac:dyDescent="0.25">
      <c r="A171" s="13" t="s">
        <v>44</v>
      </c>
      <c r="B171" s="13" t="s">
        <v>44</v>
      </c>
      <c r="C171" s="31"/>
      <c r="D171" s="31"/>
      <c r="E171" s="32"/>
      <c r="F171" s="33"/>
      <c r="G171" s="34"/>
      <c r="H171" s="35" t="str">
        <f t="shared" si="79"/>
        <v/>
      </c>
      <c r="I171" s="36"/>
      <c r="J171" s="35" t="str">
        <f t="shared" si="80"/>
        <v/>
      </c>
      <c r="K171" s="35" t="str">
        <f t="shared" si="81"/>
        <v/>
      </c>
      <c r="L171" s="6"/>
    </row>
    <row r="172" spans="1:12" ht="18" customHeight="1" x14ac:dyDescent="0.25">
      <c r="A172" s="13" t="s">
        <v>44</v>
      </c>
      <c r="B172" s="13" t="s">
        <v>44</v>
      </c>
      <c r="C172" s="31"/>
      <c r="D172" s="31"/>
      <c r="E172" s="32"/>
      <c r="F172" s="33"/>
      <c r="G172" s="34"/>
      <c r="H172" s="35" t="str">
        <f t="shared" si="79"/>
        <v/>
      </c>
      <c r="I172" s="36"/>
      <c r="J172" s="35" t="str">
        <f t="shared" si="80"/>
        <v/>
      </c>
      <c r="K172" s="35" t="str">
        <f t="shared" si="81"/>
        <v/>
      </c>
      <c r="L172" s="6"/>
    </row>
    <row r="173" spans="1:12" ht="18" customHeight="1" x14ac:dyDescent="0.25">
      <c r="A173" s="13" t="s">
        <v>44</v>
      </c>
      <c r="B173" s="13" t="s">
        <v>44</v>
      </c>
      <c r="C173" s="31"/>
      <c r="D173" s="31"/>
      <c r="E173" s="32"/>
      <c r="F173" s="33"/>
      <c r="G173" s="34"/>
      <c r="H173" s="35" t="str">
        <f t="shared" ref="H173" si="91">IF(F173="","",E173*F173)</f>
        <v/>
      </c>
      <c r="I173" s="36"/>
      <c r="J173" s="35" t="str">
        <f t="shared" si="80"/>
        <v/>
      </c>
      <c r="K173" s="35" t="str">
        <f t="shared" si="81"/>
        <v/>
      </c>
      <c r="L173" s="6"/>
    </row>
    <row r="174" spans="1:12" ht="18" customHeight="1" x14ac:dyDescent="0.25">
      <c r="L174" s="6"/>
    </row>
  </sheetData>
  <mergeCells count="2">
    <mergeCell ref="F3:G3"/>
    <mergeCell ref="B1:K1"/>
  </mergeCells>
  <phoneticPr fontId="4"/>
  <dataValidations count="1">
    <dataValidation type="list" allowBlank="1" showInputMessage="1" showErrorMessage="1" sqref="I4:I173" xr:uid="{00000000-0002-0000-0100-000000000000}">
      <formula1>"10%,0%"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master!$A$1:$A$7</xm:f>
          </x14:formula1>
          <xm:sqref>A4:A173</xm:sqref>
        </x14:dataValidation>
        <x14:dataValidation type="list" allowBlank="1" showInputMessage="1" showErrorMessage="1" xr:uid="{00000000-0002-0000-0100-000003000000}">
          <x14:formula1>
            <xm:f>master!$B$1:$B$17</xm:f>
          </x14:formula1>
          <xm:sqref>B4:B173</xm:sqref>
        </x14:dataValidation>
        <x14:dataValidation type="list" allowBlank="1" showInputMessage="1" showErrorMessage="1" xr:uid="{00000000-0002-0000-0100-000004000000}">
          <x14:formula1>
            <xm:f>master!$C$1:$C$12</xm:f>
          </x14:formula1>
          <xm:sqref>G4:G173</xm:sqref>
        </x14:dataValidation>
        <x14:dataValidation type="list" allowBlank="1" showInputMessage="1" showErrorMessage="1" xr:uid="{61944C6A-B04E-465B-BE15-EAE468721EAE}">
          <x14:formula1>
            <xm:f>master!$D$1:$D$4</xm:f>
          </x14:formula1>
          <xm:sqref>B1:K1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195"/>
  <sheetViews>
    <sheetView zoomScale="115" zoomScaleNormal="115" workbookViewId="0">
      <selection sqref="A1:K1"/>
    </sheetView>
  </sheetViews>
  <sheetFormatPr defaultColWidth="9" defaultRowHeight="14.1" customHeight="1" x14ac:dyDescent="0.25"/>
  <cols>
    <col min="1" max="1" width="12.59765625" style="5" customWidth="1"/>
    <col min="2" max="2" width="14.59765625" style="5" customWidth="1"/>
    <col min="3" max="3" width="20.59765625" style="5" customWidth="1"/>
    <col min="4" max="4" width="30.59765625" style="5" hidden="1" customWidth="1"/>
    <col min="5" max="5" width="8.59765625" style="7" customWidth="1"/>
    <col min="6" max="6" width="4.59765625" style="7" customWidth="1"/>
    <col min="7" max="7" width="4.73046875" style="5" bestFit="1" customWidth="1"/>
    <col min="8" max="8" width="10.59765625" style="7" customWidth="1"/>
    <col min="9" max="9" width="5.59765625" style="8" hidden="1" customWidth="1"/>
    <col min="10" max="10" width="8.59765625" style="7" customWidth="1"/>
    <col min="11" max="11" width="10.59765625" style="7" customWidth="1"/>
    <col min="12" max="16384" width="9" style="5"/>
  </cols>
  <sheetData>
    <row r="1" spans="1:14" ht="12.75" x14ac:dyDescent="0.25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4" ht="18" customHeight="1" x14ac:dyDescent="0.25">
      <c r="A2" s="121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4" ht="18" customHeight="1" x14ac:dyDescent="0.25">
      <c r="A3" s="20" t="s">
        <v>48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4" customFormat="1" ht="24" x14ac:dyDescent="0.25">
      <c r="A4" s="9" t="s">
        <v>13</v>
      </c>
      <c r="B4" s="9" t="s">
        <v>146</v>
      </c>
      <c r="C4" s="9" t="s">
        <v>34</v>
      </c>
      <c r="D4" s="9" t="s">
        <v>17</v>
      </c>
      <c r="E4" s="10" t="s">
        <v>35</v>
      </c>
      <c r="F4" s="87" t="s">
        <v>18</v>
      </c>
      <c r="G4" s="87"/>
      <c r="H4" s="11" t="s">
        <v>20</v>
      </c>
      <c r="I4" s="12" t="s">
        <v>36</v>
      </c>
      <c r="J4" s="11" t="s">
        <v>33</v>
      </c>
      <c r="K4" s="11" t="s">
        <v>19</v>
      </c>
    </row>
    <row r="5" spans="1:14" ht="15.95" customHeight="1" x14ac:dyDescent="0.25">
      <c r="A5" s="98" t="s">
        <v>119</v>
      </c>
      <c r="B5" s="107" t="s">
        <v>118</v>
      </c>
      <c r="C5" s="73" t="str">
        <f>IF(input!C4="","",input!C4)</f>
        <v>測定ユニットA</v>
      </c>
      <c r="D5" s="74" t="str">
        <f>IF(input!D4="","",input!D4)</f>
        <v/>
      </c>
      <c r="E5" s="75">
        <f>IF(input!E4="","",input!E4)</f>
        <v>440000</v>
      </c>
      <c r="F5" s="76">
        <f>IF(input!F4="","",input!F4)</f>
        <v>1</v>
      </c>
      <c r="G5" s="77" t="str">
        <f>IF(input!G4="","",input!G4)</f>
        <v>式</v>
      </c>
      <c r="H5" s="75">
        <f>IF(input!H4="","",input!H4)</f>
        <v>440000</v>
      </c>
      <c r="I5" s="78">
        <f>IF(input!I4="","",input!I4)</f>
        <v>0.1</v>
      </c>
      <c r="J5" s="75">
        <f>IF(input!J4="","",input!J4)</f>
        <v>40000</v>
      </c>
      <c r="K5" s="75">
        <f>IF(input!K4="","",input!K4)</f>
        <v>400000</v>
      </c>
      <c r="L5" s="6"/>
      <c r="N5" s="7"/>
    </row>
    <row r="6" spans="1:14" ht="15.95" customHeight="1" x14ac:dyDescent="0.25">
      <c r="A6" s="99"/>
      <c r="B6" s="108"/>
      <c r="C6" s="73" t="str">
        <f>IF(input!C5="","",input!C5)</f>
        <v>部材A</v>
      </c>
      <c r="D6" s="74" t="str">
        <f>IF(input!D5="","",input!D5)</f>
        <v/>
      </c>
      <c r="E6" s="75">
        <f>IF(input!E5="","",input!E5)</f>
        <v>88000</v>
      </c>
      <c r="F6" s="76">
        <f>IF(input!F5="","",input!F5)</f>
        <v>1</v>
      </c>
      <c r="G6" s="77" t="str">
        <f>IF(input!G5="","",input!G5)</f>
        <v>式</v>
      </c>
      <c r="H6" s="75">
        <f>IF(input!H5="","",input!H5)</f>
        <v>88000</v>
      </c>
      <c r="I6" s="78">
        <f>IF(input!I5="","",input!I5)</f>
        <v>0.1</v>
      </c>
      <c r="J6" s="75">
        <f>IF(input!J5="","",input!J5)</f>
        <v>8000</v>
      </c>
      <c r="K6" s="75">
        <f>IF(input!K5="","",input!K5)</f>
        <v>80000</v>
      </c>
      <c r="L6" s="6"/>
    </row>
    <row r="7" spans="1:14" ht="15.95" customHeight="1" x14ac:dyDescent="0.25">
      <c r="A7" s="99"/>
      <c r="B7" s="108"/>
      <c r="C7" s="73" t="str">
        <f>IF(input!C6="","",input!C6)</f>
        <v>部材B</v>
      </c>
      <c r="D7" s="74" t="str">
        <f>IF(input!D6="","",input!D6)</f>
        <v/>
      </c>
      <c r="E7" s="75">
        <f>IF(input!E6="","",input!E6)</f>
        <v>33000</v>
      </c>
      <c r="F7" s="76">
        <f>IF(input!F6="","",input!F6)</f>
        <v>1</v>
      </c>
      <c r="G7" s="77" t="str">
        <f>IF(input!G6="","",input!G6)</f>
        <v>式</v>
      </c>
      <c r="H7" s="75">
        <f>IF(input!H6="","",input!H6)</f>
        <v>33000</v>
      </c>
      <c r="I7" s="78">
        <f>IF(input!I6="","",input!I6)</f>
        <v>0.1</v>
      </c>
      <c r="J7" s="75">
        <f>IF(input!J6="","",input!J6)</f>
        <v>3000</v>
      </c>
      <c r="K7" s="75">
        <f>IF(input!K6="","",input!K6)</f>
        <v>30000</v>
      </c>
      <c r="L7" s="6"/>
    </row>
    <row r="8" spans="1:14" ht="15.95" customHeight="1" x14ac:dyDescent="0.25">
      <c r="A8" s="99"/>
      <c r="B8" s="108"/>
      <c r="C8" s="73" t="str">
        <f>IF(input!C7="","",input!C7)</f>
        <v>制御基板A</v>
      </c>
      <c r="D8" s="74" t="str">
        <f>IF(input!D7="","",input!D7)</f>
        <v/>
      </c>
      <c r="E8" s="75">
        <f>IF(input!E7="","",input!E7)</f>
        <v>165000</v>
      </c>
      <c r="F8" s="76">
        <f>IF(input!F7="","",input!F7)</f>
        <v>1</v>
      </c>
      <c r="G8" s="77" t="str">
        <f>IF(input!G7="","",input!G7)</f>
        <v>個</v>
      </c>
      <c r="H8" s="75">
        <f>IF(input!H7="","",input!H7)</f>
        <v>165000</v>
      </c>
      <c r="I8" s="78">
        <f>IF(input!I7="","",input!I7)</f>
        <v>0.1</v>
      </c>
      <c r="J8" s="75">
        <f>IF(input!J7="","",input!J7)</f>
        <v>15000</v>
      </c>
      <c r="K8" s="75">
        <f>IF(input!K7="","",input!K7)</f>
        <v>150000</v>
      </c>
      <c r="L8" s="6"/>
    </row>
    <row r="9" spans="1:14" ht="15.95" customHeight="1" x14ac:dyDescent="0.25">
      <c r="A9" s="99"/>
      <c r="B9" s="108"/>
      <c r="C9" s="73" t="str">
        <f>IF(input!C8="","",input!C8)</f>
        <v>シーケンサA</v>
      </c>
      <c r="D9" s="74" t="str">
        <f>IF(input!D8="","",input!D8)</f>
        <v/>
      </c>
      <c r="E9" s="75">
        <f>IF(input!E8="","",input!E8)</f>
        <v>82500</v>
      </c>
      <c r="F9" s="76">
        <f>IF(input!F8="","",input!F8)</f>
        <v>1</v>
      </c>
      <c r="G9" s="77" t="str">
        <f>IF(input!G8="","",input!G8)</f>
        <v>個</v>
      </c>
      <c r="H9" s="75">
        <f>IF(input!H8="","",input!H8)</f>
        <v>82500</v>
      </c>
      <c r="I9" s="78">
        <f>IF(input!I8="","",input!I8)</f>
        <v>0.1</v>
      </c>
      <c r="J9" s="75">
        <f>IF(input!J8="","",input!J8)</f>
        <v>7500</v>
      </c>
      <c r="K9" s="75">
        <f>IF(input!K8="","",input!K8)</f>
        <v>75000</v>
      </c>
      <c r="L9" s="6"/>
    </row>
    <row r="10" spans="1:14" ht="15.95" customHeight="1" x14ac:dyDescent="0.25">
      <c r="A10" s="99"/>
      <c r="B10" s="108"/>
      <c r="C10" s="73" t="str">
        <f>IF(input!C9="","",input!C9)</f>
        <v/>
      </c>
      <c r="D10" s="74" t="str">
        <f>IF(input!D9="","",input!D9)</f>
        <v/>
      </c>
      <c r="E10" s="75" t="str">
        <f>IF(input!E9="","",input!E9)</f>
        <v/>
      </c>
      <c r="F10" s="76" t="str">
        <f>IF(input!F9="","",input!F9)</f>
        <v/>
      </c>
      <c r="G10" s="77" t="str">
        <f>IF(input!G9="","",input!G9)</f>
        <v/>
      </c>
      <c r="H10" s="75" t="str">
        <f>IF(input!H9="","",input!H9)</f>
        <v/>
      </c>
      <c r="I10" s="78" t="str">
        <f>IF(input!I9="","",input!I9)</f>
        <v/>
      </c>
      <c r="J10" s="75" t="str">
        <f>IF(input!J9="","",input!J9)</f>
        <v/>
      </c>
      <c r="K10" s="75" t="str">
        <f>IF(input!K9="","",input!K9)</f>
        <v/>
      </c>
      <c r="L10" s="6"/>
    </row>
    <row r="11" spans="1:14" ht="15.95" customHeight="1" x14ac:dyDescent="0.25">
      <c r="A11" s="99"/>
      <c r="B11" s="108"/>
      <c r="C11" s="73" t="str">
        <f>IF(input!C10="","",input!C10)</f>
        <v/>
      </c>
      <c r="D11" s="74" t="str">
        <f>IF(input!D10="","",input!D10)</f>
        <v/>
      </c>
      <c r="E11" s="75" t="str">
        <f>IF(input!E10="","",input!E10)</f>
        <v/>
      </c>
      <c r="F11" s="76" t="str">
        <f>IF(input!F10="","",input!F10)</f>
        <v/>
      </c>
      <c r="G11" s="77" t="str">
        <f>IF(input!G10="","",input!G10)</f>
        <v/>
      </c>
      <c r="H11" s="75" t="str">
        <f>IF(input!H10="","",input!H10)</f>
        <v/>
      </c>
      <c r="I11" s="78" t="str">
        <f>IF(input!I10="","",input!I10)</f>
        <v/>
      </c>
      <c r="J11" s="75" t="str">
        <f>IF(input!J10="","",input!J10)</f>
        <v/>
      </c>
      <c r="K11" s="75" t="str">
        <f>IF(input!K10="","",input!K10)</f>
        <v/>
      </c>
      <c r="L11" s="6"/>
    </row>
    <row r="12" spans="1:14" ht="15.95" customHeight="1" x14ac:dyDescent="0.25">
      <c r="A12" s="99"/>
      <c r="B12" s="108"/>
      <c r="C12" s="73" t="str">
        <f>IF(input!C11="","",input!C11)</f>
        <v/>
      </c>
      <c r="D12" s="74" t="str">
        <f>IF(input!D11="","",input!D11)</f>
        <v/>
      </c>
      <c r="E12" s="75" t="str">
        <f>IF(input!E11="","",input!E11)</f>
        <v/>
      </c>
      <c r="F12" s="76" t="str">
        <f>IF(input!F11="","",input!F11)</f>
        <v/>
      </c>
      <c r="G12" s="77" t="str">
        <f>IF(input!G11="","",input!G11)</f>
        <v/>
      </c>
      <c r="H12" s="75" t="str">
        <f>IF(input!H11="","",input!H11)</f>
        <v/>
      </c>
      <c r="I12" s="78" t="str">
        <f>IF(input!I11="","",input!I11)</f>
        <v/>
      </c>
      <c r="J12" s="75" t="str">
        <f>IF(input!J11="","",input!J11)</f>
        <v/>
      </c>
      <c r="K12" s="75" t="str">
        <f>IF(input!K11="","",input!K11)</f>
        <v/>
      </c>
      <c r="L12" s="6"/>
    </row>
    <row r="13" spans="1:14" ht="15.95" customHeight="1" x14ac:dyDescent="0.25">
      <c r="A13" s="99"/>
      <c r="B13" s="108"/>
      <c r="C13" s="73" t="str">
        <f>IF(input!C12="","",input!C12)</f>
        <v/>
      </c>
      <c r="D13" s="74" t="str">
        <f>IF(input!D12="","",input!D12)</f>
        <v/>
      </c>
      <c r="E13" s="75" t="str">
        <f>IF(input!E12="","",input!E12)</f>
        <v/>
      </c>
      <c r="F13" s="76" t="str">
        <f>IF(input!F12="","",input!F12)</f>
        <v/>
      </c>
      <c r="G13" s="77" t="str">
        <f>IF(input!G12="","",input!G12)</f>
        <v/>
      </c>
      <c r="H13" s="75" t="str">
        <f>IF(input!H12="","",input!H12)</f>
        <v/>
      </c>
      <c r="I13" s="78" t="str">
        <f>IF(input!I12="","",input!I12)</f>
        <v/>
      </c>
      <c r="J13" s="75" t="str">
        <f>IF(input!J12="","",input!J12)</f>
        <v/>
      </c>
      <c r="K13" s="75" t="str">
        <f>IF(input!K12="","",input!K12)</f>
        <v/>
      </c>
      <c r="L13" s="6"/>
    </row>
    <row r="14" spans="1:14" ht="15.95" customHeight="1" x14ac:dyDescent="0.25">
      <c r="A14" s="99"/>
      <c r="B14" s="109"/>
      <c r="C14" s="73" t="str">
        <f>IF(input!C13="","",input!C13)</f>
        <v/>
      </c>
      <c r="D14" s="74" t="str">
        <f>IF(input!D13="","",input!D13)</f>
        <v/>
      </c>
      <c r="E14" s="75" t="str">
        <f>IF(input!E13="","",input!E13)</f>
        <v/>
      </c>
      <c r="F14" s="76" t="str">
        <f>IF(input!F13="","",input!F13)</f>
        <v/>
      </c>
      <c r="G14" s="77" t="str">
        <f>IF(input!G13="","",input!G13)</f>
        <v/>
      </c>
      <c r="H14" s="75" t="str">
        <f>IF(input!H13="","",input!H13)</f>
        <v/>
      </c>
      <c r="I14" s="78" t="str">
        <f>IF(input!I13="","",input!I13)</f>
        <v/>
      </c>
      <c r="J14" s="75" t="str">
        <f>IF(input!J13="","",input!J13)</f>
        <v/>
      </c>
      <c r="K14" s="75" t="str">
        <f>IF(input!K13="","",input!K13)</f>
        <v/>
      </c>
      <c r="L14" s="6"/>
    </row>
    <row r="15" spans="1:14" ht="15.95" customHeight="1" x14ac:dyDescent="0.25">
      <c r="A15" s="99"/>
      <c r="B15" s="107" t="s">
        <v>161</v>
      </c>
      <c r="C15" s="73" t="str">
        <f>IF(input!C14="","",input!C14)</f>
        <v>測定装置Aの精度維持点検</v>
      </c>
      <c r="D15" s="74" t="str">
        <f>IF(input!D14="","",input!D14)</f>
        <v/>
      </c>
      <c r="E15" s="75">
        <f>IF(input!E14="","",input!E14)</f>
        <v>88000</v>
      </c>
      <c r="F15" s="76">
        <f>IF(input!F14="","",input!F14)</f>
        <v>1</v>
      </c>
      <c r="G15" s="77" t="str">
        <f>IF(input!G14="","",input!G14)</f>
        <v>式</v>
      </c>
      <c r="H15" s="75">
        <f>IF(input!H14="","",input!H14)</f>
        <v>88000</v>
      </c>
      <c r="I15" s="78">
        <f>IF(input!I14="","",input!I14)</f>
        <v>0.1</v>
      </c>
      <c r="J15" s="75">
        <f>IF(input!J14="","",input!J14)</f>
        <v>8000</v>
      </c>
      <c r="K15" s="75">
        <f>IF(input!K14="","",input!K14)</f>
        <v>80000</v>
      </c>
      <c r="L15" s="6"/>
    </row>
    <row r="16" spans="1:14" ht="15.95" customHeight="1" x14ac:dyDescent="0.25">
      <c r="A16" s="99"/>
      <c r="B16" s="108"/>
      <c r="C16" s="73" t="str">
        <f>IF(input!C15="","",input!C15)</f>
        <v>機械Aの改造</v>
      </c>
      <c r="D16" s="74" t="str">
        <f>IF(input!D15="","",input!D15)</f>
        <v/>
      </c>
      <c r="E16" s="75">
        <f>IF(input!E15="","",input!E15)</f>
        <v>275000</v>
      </c>
      <c r="F16" s="76">
        <f>IF(input!F15="","",input!F15)</f>
        <v>1</v>
      </c>
      <c r="G16" s="77" t="str">
        <f>IF(input!G15="","",input!G15)</f>
        <v>式</v>
      </c>
      <c r="H16" s="75">
        <f>IF(input!H15="","",input!H15)</f>
        <v>275000</v>
      </c>
      <c r="I16" s="78">
        <f>IF(input!I15="","",input!I15)</f>
        <v>0.1</v>
      </c>
      <c r="J16" s="75">
        <f>IF(input!J15="","",input!J15)</f>
        <v>25000</v>
      </c>
      <c r="K16" s="75">
        <f>IF(input!K15="","",input!K15)</f>
        <v>250000</v>
      </c>
      <c r="L16" s="6"/>
    </row>
    <row r="17" spans="1:12" ht="15.95" customHeight="1" x14ac:dyDescent="0.25">
      <c r="A17" s="99"/>
      <c r="B17" s="108"/>
      <c r="C17" s="73" t="str">
        <f>IF(input!C16="","",input!C16)</f>
        <v>測定装置Bのソフトバ－ジョンアップ</v>
      </c>
      <c r="D17" s="74" t="str">
        <f>IF(input!D16="","",input!D16)</f>
        <v/>
      </c>
      <c r="E17" s="75">
        <f>IF(input!E16="","",input!E16)</f>
        <v>330000</v>
      </c>
      <c r="F17" s="76">
        <f>IF(input!F16="","",input!F16)</f>
        <v>1</v>
      </c>
      <c r="G17" s="77" t="str">
        <f>IF(input!G16="","",input!G16)</f>
        <v>式</v>
      </c>
      <c r="H17" s="75">
        <f>IF(input!H16="","",input!H16)</f>
        <v>330000</v>
      </c>
      <c r="I17" s="78">
        <f>IF(input!I16="","",input!I16)</f>
        <v>0.1</v>
      </c>
      <c r="J17" s="75">
        <f>IF(input!J16="","",input!J16)</f>
        <v>30000</v>
      </c>
      <c r="K17" s="75">
        <f>IF(input!K16="","",input!K16)</f>
        <v>300000</v>
      </c>
      <c r="L17" s="6"/>
    </row>
    <row r="18" spans="1:12" ht="15.95" customHeight="1" x14ac:dyDescent="0.25">
      <c r="A18" s="99"/>
      <c r="B18" s="108"/>
      <c r="C18" s="73" t="str">
        <f>IF(input!C17="","",input!C17)</f>
        <v/>
      </c>
      <c r="D18" s="74" t="str">
        <f>IF(input!D17="","",input!D17)</f>
        <v/>
      </c>
      <c r="E18" s="75" t="str">
        <f>IF(input!E17="","",input!E17)</f>
        <v/>
      </c>
      <c r="F18" s="76" t="str">
        <f>IF(input!F17="","",input!F17)</f>
        <v/>
      </c>
      <c r="G18" s="77" t="str">
        <f>IF(input!G17="","",input!G17)</f>
        <v/>
      </c>
      <c r="H18" s="75" t="str">
        <f>IF(input!H17="","",input!H17)</f>
        <v/>
      </c>
      <c r="I18" s="78" t="str">
        <f>IF(input!I17="","",input!I17)</f>
        <v/>
      </c>
      <c r="J18" s="75" t="str">
        <f>IF(input!J17="","",input!J17)</f>
        <v/>
      </c>
      <c r="K18" s="75" t="str">
        <f>IF(input!K17="","",input!K17)</f>
        <v/>
      </c>
      <c r="L18" s="6"/>
    </row>
    <row r="19" spans="1:12" ht="15.95" customHeight="1" x14ac:dyDescent="0.25">
      <c r="A19" s="99"/>
      <c r="B19" s="108"/>
      <c r="C19" s="73" t="str">
        <f>IF(input!C18="","",input!C18)</f>
        <v/>
      </c>
      <c r="D19" s="74" t="str">
        <f>IF(input!D18="","",input!D18)</f>
        <v/>
      </c>
      <c r="E19" s="75" t="str">
        <f>IF(input!E18="","",input!E18)</f>
        <v/>
      </c>
      <c r="F19" s="76" t="str">
        <f>IF(input!F18="","",input!F18)</f>
        <v/>
      </c>
      <c r="G19" s="77" t="str">
        <f>IF(input!G18="","",input!G18)</f>
        <v/>
      </c>
      <c r="H19" s="75" t="str">
        <f>IF(input!H18="","",input!H18)</f>
        <v/>
      </c>
      <c r="I19" s="78" t="str">
        <f>IF(input!I18="","",input!I18)</f>
        <v/>
      </c>
      <c r="J19" s="75" t="str">
        <f>IF(input!J18="","",input!J18)</f>
        <v/>
      </c>
      <c r="K19" s="75" t="str">
        <f>IF(input!K18="","",input!K18)</f>
        <v/>
      </c>
      <c r="L19" s="6"/>
    </row>
    <row r="20" spans="1:12" ht="15.95" customHeight="1" x14ac:dyDescent="0.25">
      <c r="A20" s="99"/>
      <c r="B20" s="108"/>
      <c r="C20" s="73" t="str">
        <f>IF(input!C19="","",input!C19)</f>
        <v/>
      </c>
      <c r="D20" s="74" t="str">
        <f>IF(input!D19="","",input!D19)</f>
        <v/>
      </c>
      <c r="E20" s="75" t="str">
        <f>IF(input!E19="","",input!E19)</f>
        <v/>
      </c>
      <c r="F20" s="76" t="str">
        <f>IF(input!F19="","",input!F19)</f>
        <v/>
      </c>
      <c r="G20" s="77" t="str">
        <f>IF(input!G19="","",input!G19)</f>
        <v/>
      </c>
      <c r="H20" s="75" t="str">
        <f>IF(input!H19="","",input!H19)</f>
        <v/>
      </c>
      <c r="I20" s="78" t="str">
        <f>IF(input!I19="","",input!I19)</f>
        <v/>
      </c>
      <c r="J20" s="75" t="str">
        <f>IF(input!J19="","",input!J19)</f>
        <v/>
      </c>
      <c r="K20" s="75" t="str">
        <f>IF(input!K19="","",input!K19)</f>
        <v/>
      </c>
      <c r="L20" s="6"/>
    </row>
    <row r="21" spans="1:12" ht="15.95" customHeight="1" x14ac:dyDescent="0.25">
      <c r="A21" s="99"/>
      <c r="B21" s="108"/>
      <c r="C21" s="73" t="str">
        <f>IF(input!C20="","",input!C20)</f>
        <v/>
      </c>
      <c r="D21" s="74" t="str">
        <f>IF(input!D20="","",input!D20)</f>
        <v/>
      </c>
      <c r="E21" s="75" t="str">
        <f>IF(input!E20="","",input!E20)</f>
        <v/>
      </c>
      <c r="F21" s="76" t="str">
        <f>IF(input!F20="","",input!F20)</f>
        <v/>
      </c>
      <c r="G21" s="77" t="str">
        <f>IF(input!G20="","",input!G20)</f>
        <v/>
      </c>
      <c r="H21" s="75" t="str">
        <f>IF(input!H20="","",input!H20)</f>
        <v/>
      </c>
      <c r="I21" s="78" t="str">
        <f>IF(input!I20="","",input!I20)</f>
        <v/>
      </c>
      <c r="J21" s="75" t="str">
        <f>IF(input!J20="","",input!J20)</f>
        <v/>
      </c>
      <c r="K21" s="75" t="str">
        <f>IF(input!K20="","",input!K20)</f>
        <v/>
      </c>
      <c r="L21" s="6"/>
    </row>
    <row r="22" spans="1:12" ht="15.95" customHeight="1" x14ac:dyDescent="0.25">
      <c r="A22" s="99"/>
      <c r="B22" s="108"/>
      <c r="C22" s="73" t="str">
        <f>IF(input!C21="","",input!C21)</f>
        <v/>
      </c>
      <c r="D22" s="74" t="str">
        <f>IF(input!D21="","",input!D21)</f>
        <v/>
      </c>
      <c r="E22" s="75" t="str">
        <f>IF(input!E21="","",input!E21)</f>
        <v/>
      </c>
      <c r="F22" s="76" t="str">
        <f>IF(input!F21="","",input!F21)</f>
        <v/>
      </c>
      <c r="G22" s="77" t="str">
        <f>IF(input!G21="","",input!G21)</f>
        <v/>
      </c>
      <c r="H22" s="75" t="str">
        <f>IF(input!H21="","",input!H21)</f>
        <v/>
      </c>
      <c r="I22" s="78" t="str">
        <f>IF(input!I21="","",input!I21)</f>
        <v/>
      </c>
      <c r="J22" s="75" t="str">
        <f>IF(input!J21="","",input!J21)</f>
        <v/>
      </c>
      <c r="K22" s="75" t="str">
        <f>IF(input!K21="","",input!K21)</f>
        <v/>
      </c>
      <c r="L22" s="6"/>
    </row>
    <row r="23" spans="1:12" ht="15.95" customHeight="1" x14ac:dyDescent="0.25">
      <c r="A23" s="99"/>
      <c r="B23" s="108"/>
      <c r="C23" s="73" t="str">
        <f>IF(input!C22="","",input!C22)</f>
        <v/>
      </c>
      <c r="D23" s="74" t="str">
        <f>IF(input!D22="","",input!D22)</f>
        <v/>
      </c>
      <c r="E23" s="75" t="str">
        <f>IF(input!E22="","",input!E22)</f>
        <v/>
      </c>
      <c r="F23" s="76" t="str">
        <f>IF(input!F22="","",input!F22)</f>
        <v/>
      </c>
      <c r="G23" s="77" t="str">
        <f>IF(input!G22="","",input!G22)</f>
        <v/>
      </c>
      <c r="H23" s="75" t="str">
        <f>IF(input!H22="","",input!H22)</f>
        <v/>
      </c>
      <c r="I23" s="78" t="str">
        <f>IF(input!I22="","",input!I22)</f>
        <v/>
      </c>
      <c r="J23" s="75" t="str">
        <f>IF(input!J22="","",input!J22)</f>
        <v/>
      </c>
      <c r="K23" s="75" t="str">
        <f>IF(input!K22="","",input!K22)</f>
        <v/>
      </c>
      <c r="L23" s="6"/>
    </row>
    <row r="24" spans="1:12" ht="15.95" customHeight="1" x14ac:dyDescent="0.25">
      <c r="A24" s="99"/>
      <c r="B24" s="109"/>
      <c r="C24" s="73" t="str">
        <f>IF(input!C23="","",input!C23)</f>
        <v/>
      </c>
      <c r="D24" s="74" t="str">
        <f>IF(input!D23="","",input!D23)</f>
        <v/>
      </c>
      <c r="E24" s="75" t="str">
        <f>IF(input!E23="","",input!E23)</f>
        <v/>
      </c>
      <c r="F24" s="76" t="str">
        <f>IF(input!F23="","",input!F23)</f>
        <v/>
      </c>
      <c r="G24" s="77" t="str">
        <f>IF(input!G23="","",input!G23)</f>
        <v/>
      </c>
      <c r="H24" s="75" t="str">
        <f>IF(input!H23="","",input!H23)</f>
        <v/>
      </c>
      <c r="I24" s="78" t="str">
        <f>IF(input!I23="","",input!I23)</f>
        <v/>
      </c>
      <c r="J24" s="75" t="str">
        <f>IF(input!J23="","",input!J23)</f>
        <v/>
      </c>
      <c r="K24" s="75" t="str">
        <f>IF(input!K23="","",input!K23)</f>
        <v/>
      </c>
      <c r="L24" s="6"/>
    </row>
    <row r="25" spans="1:12" ht="15.95" customHeight="1" x14ac:dyDescent="0.25">
      <c r="A25" s="99"/>
      <c r="B25" s="123" t="s">
        <v>72</v>
      </c>
      <c r="C25" s="73" t="str">
        <f>IF(input!C24="","",input!C24)</f>
        <v>部材Aの焼入処理</v>
      </c>
      <c r="D25" s="74" t="str">
        <f>IF(input!D24="","",input!D24)</f>
        <v/>
      </c>
      <c r="E25" s="75">
        <f>IF(input!E24="","",input!E24)</f>
        <v>11000</v>
      </c>
      <c r="F25" s="76">
        <f>IF(input!F24="","",input!F24)</f>
        <v>1</v>
      </c>
      <c r="G25" s="77" t="str">
        <f>IF(input!G24="","",input!G24)</f>
        <v>式</v>
      </c>
      <c r="H25" s="75">
        <f>IF(input!H24="","",input!H24)</f>
        <v>11000</v>
      </c>
      <c r="I25" s="78">
        <f>IF(input!I24="","",input!I24)</f>
        <v>0.1</v>
      </c>
      <c r="J25" s="75">
        <f>IF(input!J24="","",input!J24)</f>
        <v>1000</v>
      </c>
      <c r="K25" s="75">
        <f>IF(input!K24="","",input!K24)</f>
        <v>10000</v>
      </c>
      <c r="L25" s="6"/>
    </row>
    <row r="26" spans="1:12" ht="15.95" customHeight="1" x14ac:dyDescent="0.25">
      <c r="A26" s="99"/>
      <c r="B26" s="123"/>
      <c r="C26" s="73" t="str">
        <f>IF(input!C25="","",input!C25)</f>
        <v>部材Bの表面処理</v>
      </c>
      <c r="D26" s="74" t="str">
        <f>IF(input!D25="","",input!D25)</f>
        <v/>
      </c>
      <c r="E26" s="75">
        <f>IF(input!E25="","",input!E25)</f>
        <v>44000</v>
      </c>
      <c r="F26" s="76">
        <f>IF(input!F25="","",input!F25)</f>
        <v>1</v>
      </c>
      <c r="G26" s="77" t="str">
        <f>IF(input!G25="","",input!G25)</f>
        <v>式</v>
      </c>
      <c r="H26" s="75">
        <f>IF(input!H25="","",input!H25)</f>
        <v>44000</v>
      </c>
      <c r="I26" s="78">
        <f>IF(input!I25="","",input!I25)</f>
        <v>0.1</v>
      </c>
      <c r="J26" s="75">
        <f>IF(input!J25="","",input!J25)</f>
        <v>4000</v>
      </c>
      <c r="K26" s="75">
        <f>IF(input!K25="","",input!K25)</f>
        <v>40000</v>
      </c>
      <c r="L26" s="6"/>
    </row>
    <row r="27" spans="1:12" ht="15.95" customHeight="1" x14ac:dyDescent="0.25">
      <c r="A27" s="99"/>
      <c r="B27" s="123"/>
      <c r="C27" s="73" t="str">
        <f>IF(input!C26="","",input!C26)</f>
        <v>部材Cの切削処理</v>
      </c>
      <c r="D27" s="74" t="str">
        <f>IF(input!D26="","",input!D26)</f>
        <v/>
      </c>
      <c r="E27" s="75">
        <f>IF(input!E26="","",input!E26)</f>
        <v>22000</v>
      </c>
      <c r="F27" s="76">
        <f>IF(input!F26="","",input!F26)</f>
        <v>1</v>
      </c>
      <c r="G27" s="77" t="str">
        <f>IF(input!G26="","",input!G26)</f>
        <v>式</v>
      </c>
      <c r="H27" s="75">
        <f>IF(input!H26="","",input!H26)</f>
        <v>22000</v>
      </c>
      <c r="I27" s="78">
        <f>IF(input!I26="","",input!I26)</f>
        <v>0.1</v>
      </c>
      <c r="J27" s="75">
        <f>IF(input!J26="","",input!J26)</f>
        <v>2000</v>
      </c>
      <c r="K27" s="75">
        <f>IF(input!K26="","",input!K26)</f>
        <v>20000</v>
      </c>
      <c r="L27" s="6"/>
    </row>
    <row r="28" spans="1:12" ht="15.95" customHeight="1" x14ac:dyDescent="0.25">
      <c r="A28" s="99"/>
      <c r="B28" s="123"/>
      <c r="C28" s="73" t="str">
        <f>IF(input!C27="","",input!C27)</f>
        <v>試作機Aのソフトウェア外注</v>
      </c>
      <c r="D28" s="74" t="str">
        <f>IF(input!D27="","",input!D27)</f>
        <v/>
      </c>
      <c r="E28" s="75">
        <f>IF(input!E27="","",input!E27)</f>
        <v>550000</v>
      </c>
      <c r="F28" s="76">
        <f>IF(input!F27="","",input!F27)</f>
        <v>1</v>
      </c>
      <c r="G28" s="77" t="str">
        <f>IF(input!G27="","",input!G27)</f>
        <v>式</v>
      </c>
      <c r="H28" s="75">
        <f>IF(input!H27="","",input!H27)</f>
        <v>550000</v>
      </c>
      <c r="I28" s="78">
        <f>IF(input!I27="","",input!I27)</f>
        <v>0.1</v>
      </c>
      <c r="J28" s="75">
        <f>IF(input!J27="","",input!J27)</f>
        <v>50000</v>
      </c>
      <c r="K28" s="75">
        <f>IF(input!K27="","",input!K27)</f>
        <v>500000</v>
      </c>
      <c r="L28" s="6"/>
    </row>
    <row r="29" spans="1:12" ht="15.95" customHeight="1" x14ac:dyDescent="0.25">
      <c r="A29" s="99"/>
      <c r="B29" s="123"/>
      <c r="C29" s="73" t="str">
        <f>IF(input!C28="","",input!C28)</f>
        <v/>
      </c>
      <c r="D29" s="74" t="str">
        <f>IF(input!D28="","",input!D28)</f>
        <v/>
      </c>
      <c r="E29" s="75" t="str">
        <f>IF(input!E28="","",input!E28)</f>
        <v/>
      </c>
      <c r="F29" s="76" t="str">
        <f>IF(input!F28="","",input!F28)</f>
        <v/>
      </c>
      <c r="G29" s="77" t="str">
        <f>IF(input!G28="","",input!G28)</f>
        <v/>
      </c>
      <c r="H29" s="75" t="str">
        <f>IF(input!H28="","",input!H28)</f>
        <v/>
      </c>
      <c r="I29" s="78" t="str">
        <f>IF(input!I28="","",input!I28)</f>
        <v/>
      </c>
      <c r="J29" s="75" t="str">
        <f>IF(input!J28="","",input!J28)</f>
        <v/>
      </c>
      <c r="K29" s="75" t="str">
        <f>IF(input!K28="","",input!K28)</f>
        <v/>
      </c>
      <c r="L29" s="6"/>
    </row>
    <row r="30" spans="1:12" ht="15.95" customHeight="1" x14ac:dyDescent="0.25">
      <c r="A30" s="99"/>
      <c r="B30" s="123"/>
      <c r="C30" s="73" t="str">
        <f>IF(input!C29="","",input!C29)</f>
        <v/>
      </c>
      <c r="D30" s="74" t="str">
        <f>IF(input!D29="","",input!D29)</f>
        <v/>
      </c>
      <c r="E30" s="75" t="str">
        <f>IF(input!E29="","",input!E29)</f>
        <v/>
      </c>
      <c r="F30" s="76" t="str">
        <f>IF(input!F29="","",input!F29)</f>
        <v/>
      </c>
      <c r="G30" s="77" t="str">
        <f>IF(input!G29="","",input!G29)</f>
        <v/>
      </c>
      <c r="H30" s="75" t="str">
        <f>IF(input!H29="","",input!H29)</f>
        <v/>
      </c>
      <c r="I30" s="78" t="str">
        <f>IF(input!I29="","",input!I29)</f>
        <v/>
      </c>
      <c r="J30" s="75" t="str">
        <f>IF(input!J29="","",input!J29)</f>
        <v/>
      </c>
      <c r="K30" s="75" t="str">
        <f>IF(input!K29="","",input!K29)</f>
        <v/>
      </c>
      <c r="L30" s="6"/>
    </row>
    <row r="31" spans="1:12" ht="15.95" customHeight="1" x14ac:dyDescent="0.25">
      <c r="A31" s="99"/>
      <c r="B31" s="123"/>
      <c r="C31" s="73" t="str">
        <f>IF(input!C30="","",input!C30)</f>
        <v/>
      </c>
      <c r="D31" s="74" t="str">
        <f>IF(input!D30="","",input!D30)</f>
        <v/>
      </c>
      <c r="E31" s="75" t="str">
        <f>IF(input!E30="","",input!E30)</f>
        <v/>
      </c>
      <c r="F31" s="76" t="str">
        <f>IF(input!F30="","",input!F30)</f>
        <v/>
      </c>
      <c r="G31" s="77" t="str">
        <f>IF(input!G30="","",input!G30)</f>
        <v/>
      </c>
      <c r="H31" s="75" t="str">
        <f>IF(input!H30="","",input!H30)</f>
        <v/>
      </c>
      <c r="I31" s="78" t="str">
        <f>IF(input!I30="","",input!I30)</f>
        <v/>
      </c>
      <c r="J31" s="75" t="str">
        <f>IF(input!J30="","",input!J30)</f>
        <v/>
      </c>
      <c r="K31" s="75" t="str">
        <f>IF(input!K30="","",input!K30)</f>
        <v/>
      </c>
      <c r="L31" s="6"/>
    </row>
    <row r="32" spans="1:12" ht="15.95" customHeight="1" x14ac:dyDescent="0.25">
      <c r="A32" s="99"/>
      <c r="B32" s="123"/>
      <c r="C32" s="73" t="str">
        <f>IF(input!C31="","",input!C31)</f>
        <v/>
      </c>
      <c r="D32" s="74" t="str">
        <f>IF(input!D31="","",input!D31)</f>
        <v/>
      </c>
      <c r="E32" s="75" t="str">
        <f>IF(input!E31="","",input!E31)</f>
        <v/>
      </c>
      <c r="F32" s="76" t="str">
        <f>IF(input!F31="","",input!F31)</f>
        <v/>
      </c>
      <c r="G32" s="77" t="str">
        <f>IF(input!G31="","",input!G31)</f>
        <v/>
      </c>
      <c r="H32" s="75" t="str">
        <f>IF(input!H31="","",input!H31)</f>
        <v/>
      </c>
      <c r="I32" s="78" t="str">
        <f>IF(input!I31="","",input!I31)</f>
        <v/>
      </c>
      <c r="J32" s="75" t="str">
        <f>IF(input!J31="","",input!J31)</f>
        <v/>
      </c>
      <c r="K32" s="75" t="str">
        <f>IF(input!K31="","",input!K31)</f>
        <v/>
      </c>
      <c r="L32" s="6"/>
    </row>
    <row r="33" spans="1:12" ht="15.95" customHeight="1" x14ac:dyDescent="0.25">
      <c r="A33" s="99"/>
      <c r="B33" s="123"/>
      <c r="C33" s="73" t="str">
        <f>IF(input!C32="","",input!C32)</f>
        <v/>
      </c>
      <c r="D33" s="74" t="str">
        <f>IF(input!D32="","",input!D32)</f>
        <v/>
      </c>
      <c r="E33" s="75" t="str">
        <f>IF(input!E32="","",input!E32)</f>
        <v/>
      </c>
      <c r="F33" s="76" t="str">
        <f>IF(input!F32="","",input!F32)</f>
        <v/>
      </c>
      <c r="G33" s="77" t="str">
        <f>IF(input!G32="","",input!G32)</f>
        <v/>
      </c>
      <c r="H33" s="75" t="str">
        <f>IF(input!H32="","",input!H32)</f>
        <v/>
      </c>
      <c r="I33" s="78" t="str">
        <f>IF(input!I32="","",input!I32)</f>
        <v/>
      </c>
      <c r="J33" s="75" t="str">
        <f>IF(input!J32="","",input!J32)</f>
        <v/>
      </c>
      <c r="K33" s="75" t="str">
        <f>IF(input!K32="","",input!K32)</f>
        <v/>
      </c>
      <c r="L33" s="6"/>
    </row>
    <row r="34" spans="1:12" ht="15.95" customHeight="1" x14ac:dyDescent="0.25">
      <c r="A34" s="99"/>
      <c r="B34" s="123"/>
      <c r="C34" s="73" t="str">
        <f>IF(input!C33="","",input!C33)</f>
        <v/>
      </c>
      <c r="D34" s="74" t="str">
        <f>IF(input!D33="","",input!D33)</f>
        <v/>
      </c>
      <c r="E34" s="75" t="str">
        <f>IF(input!E33="","",input!E33)</f>
        <v/>
      </c>
      <c r="F34" s="76" t="str">
        <f>IF(input!F33="","",input!F33)</f>
        <v/>
      </c>
      <c r="G34" s="77" t="str">
        <f>IF(input!G33="","",input!G33)</f>
        <v/>
      </c>
      <c r="H34" s="75" t="str">
        <f>IF(input!H33="","",input!H33)</f>
        <v/>
      </c>
      <c r="I34" s="78" t="str">
        <f>IF(input!I33="","",input!I33)</f>
        <v/>
      </c>
      <c r="J34" s="75" t="str">
        <f>IF(input!J33="","",input!J33)</f>
        <v/>
      </c>
      <c r="K34" s="75" t="str">
        <f>IF(input!K33="","",input!K33)</f>
        <v/>
      </c>
      <c r="L34" s="6"/>
    </row>
    <row r="35" spans="1:12" ht="15.95" customHeight="1" x14ac:dyDescent="0.25">
      <c r="A35" s="99"/>
      <c r="B35" s="123" t="s">
        <v>73</v>
      </c>
      <c r="C35" s="73" t="str">
        <f>IF(input!C34="","",input!C34)</f>
        <v>消耗品A</v>
      </c>
      <c r="D35" s="74" t="str">
        <f>IF(input!D34="","",input!D34)</f>
        <v/>
      </c>
      <c r="E35" s="75">
        <f>IF(input!E34="","",input!E34)</f>
        <v>165000</v>
      </c>
      <c r="F35" s="76">
        <f>IF(input!F34="","",input!F34)</f>
        <v>1</v>
      </c>
      <c r="G35" s="77" t="str">
        <f>IF(input!G34="","",input!G34)</f>
        <v>式</v>
      </c>
      <c r="H35" s="75">
        <f>IF(input!H34="","",input!H34)</f>
        <v>165000</v>
      </c>
      <c r="I35" s="78">
        <f>IF(input!I34="","",input!I34)</f>
        <v>0.1</v>
      </c>
      <c r="J35" s="75">
        <f>IF(input!J34="","",input!J34)</f>
        <v>15000</v>
      </c>
      <c r="K35" s="75">
        <f>IF(input!K34="","",input!K34)</f>
        <v>150000</v>
      </c>
      <c r="L35" s="6"/>
    </row>
    <row r="36" spans="1:12" ht="15.95" customHeight="1" x14ac:dyDescent="0.25">
      <c r="A36" s="99"/>
      <c r="B36" s="123"/>
      <c r="C36" s="73" t="str">
        <f>IF(input!C35="","",input!C35)</f>
        <v>消耗品B</v>
      </c>
      <c r="D36" s="74" t="str">
        <f>IF(input!D35="","",input!D35)</f>
        <v/>
      </c>
      <c r="E36" s="75">
        <f>IF(input!E35="","",input!E35)</f>
        <v>550</v>
      </c>
      <c r="F36" s="76">
        <f>IF(input!F35="","",input!F35)</f>
        <v>80</v>
      </c>
      <c r="G36" s="77" t="str">
        <f>IF(input!G35="","",input!G35)</f>
        <v>本</v>
      </c>
      <c r="H36" s="75">
        <f>IF(input!H35="","",input!H35)</f>
        <v>44000</v>
      </c>
      <c r="I36" s="78">
        <f>IF(input!I35="","",input!I35)</f>
        <v>0.1</v>
      </c>
      <c r="J36" s="75">
        <f>IF(input!J35="","",input!J35)</f>
        <v>4000</v>
      </c>
      <c r="K36" s="75">
        <f>IF(input!K35="","",input!K35)</f>
        <v>40000</v>
      </c>
      <c r="L36" s="6"/>
    </row>
    <row r="37" spans="1:12" ht="15.95" customHeight="1" x14ac:dyDescent="0.25">
      <c r="A37" s="99"/>
      <c r="B37" s="123"/>
      <c r="C37" s="73" t="str">
        <f>IF(input!C36="","",input!C36)</f>
        <v>原料A</v>
      </c>
      <c r="D37" s="74" t="str">
        <f>IF(input!D36="","",input!D36)</f>
        <v/>
      </c>
      <c r="E37" s="75">
        <f>IF(input!E36="","",input!E36)</f>
        <v>1320</v>
      </c>
      <c r="F37" s="76">
        <f>IF(input!F36="","",input!F36)</f>
        <v>50</v>
      </c>
      <c r="G37" s="77" t="str">
        <f>IF(input!G36="","",input!G36)</f>
        <v>kg</v>
      </c>
      <c r="H37" s="75">
        <f>IF(input!H36="","",input!H36)</f>
        <v>66000</v>
      </c>
      <c r="I37" s="78">
        <f>IF(input!I36="","",input!I36)</f>
        <v>0.1</v>
      </c>
      <c r="J37" s="75">
        <f>IF(input!J36="","",input!J36)</f>
        <v>6000</v>
      </c>
      <c r="K37" s="75">
        <f>IF(input!K36="","",input!K36)</f>
        <v>60000</v>
      </c>
      <c r="L37" s="6"/>
    </row>
    <row r="38" spans="1:12" ht="15.95" customHeight="1" x14ac:dyDescent="0.25">
      <c r="A38" s="99"/>
      <c r="B38" s="123"/>
      <c r="C38" s="73" t="str">
        <f>IF(input!C37="","",input!C37)</f>
        <v>非線形解析ソフトA</v>
      </c>
      <c r="D38" s="74" t="str">
        <f>IF(input!D37="","",input!D37)</f>
        <v/>
      </c>
      <c r="E38" s="75">
        <f>IF(input!E37="","",input!E37)</f>
        <v>99000</v>
      </c>
      <c r="F38" s="76">
        <f>IF(input!F37="","",input!F37)</f>
        <v>1</v>
      </c>
      <c r="G38" s="77" t="str">
        <f>IF(input!G37="","",input!G37)</f>
        <v>式</v>
      </c>
      <c r="H38" s="75">
        <f>IF(input!H37="","",input!H37)</f>
        <v>99000</v>
      </c>
      <c r="I38" s="78">
        <f>IF(input!I37="","",input!I37)</f>
        <v>0.1</v>
      </c>
      <c r="J38" s="75">
        <f>IF(input!J37="","",input!J37)</f>
        <v>9000</v>
      </c>
      <c r="K38" s="75">
        <f>IF(input!K37="","",input!K37)</f>
        <v>90000</v>
      </c>
      <c r="L38" s="6"/>
    </row>
    <row r="39" spans="1:12" ht="15.95" customHeight="1" x14ac:dyDescent="0.25">
      <c r="A39" s="99"/>
      <c r="B39" s="123"/>
      <c r="C39" s="73" t="str">
        <f>IF(input!C38="","",input!C38)</f>
        <v/>
      </c>
      <c r="D39" s="74" t="str">
        <f>IF(input!D38="","",input!D38)</f>
        <v/>
      </c>
      <c r="E39" s="75" t="str">
        <f>IF(input!E38="","",input!E38)</f>
        <v/>
      </c>
      <c r="F39" s="76" t="str">
        <f>IF(input!F38="","",input!F38)</f>
        <v/>
      </c>
      <c r="G39" s="77" t="str">
        <f>IF(input!G38="","",input!G38)</f>
        <v/>
      </c>
      <c r="H39" s="75" t="str">
        <f>IF(input!H38="","",input!H38)</f>
        <v/>
      </c>
      <c r="I39" s="78" t="str">
        <f>IF(input!I38="","",input!I38)</f>
        <v/>
      </c>
      <c r="J39" s="75" t="str">
        <f>IF(input!J38="","",input!J38)</f>
        <v/>
      </c>
      <c r="K39" s="75" t="str">
        <f>IF(input!K38="","",input!K38)</f>
        <v/>
      </c>
      <c r="L39" s="6"/>
    </row>
    <row r="40" spans="1:12" ht="15.95" customHeight="1" x14ac:dyDescent="0.25">
      <c r="A40" s="99"/>
      <c r="B40" s="123"/>
      <c r="C40" s="73" t="str">
        <f>IF(input!C39="","",input!C39)</f>
        <v/>
      </c>
      <c r="D40" s="74" t="str">
        <f>IF(input!D39="","",input!D39)</f>
        <v/>
      </c>
      <c r="E40" s="75" t="str">
        <f>IF(input!E39="","",input!E39)</f>
        <v/>
      </c>
      <c r="F40" s="76" t="str">
        <f>IF(input!F39="","",input!F39)</f>
        <v/>
      </c>
      <c r="G40" s="77" t="str">
        <f>IF(input!G39="","",input!G39)</f>
        <v/>
      </c>
      <c r="H40" s="75" t="str">
        <f>IF(input!H39="","",input!H39)</f>
        <v/>
      </c>
      <c r="I40" s="78" t="str">
        <f>IF(input!I39="","",input!I39)</f>
        <v/>
      </c>
      <c r="J40" s="75" t="str">
        <f>IF(input!J39="","",input!J39)</f>
        <v/>
      </c>
      <c r="K40" s="75" t="str">
        <f>IF(input!K39="","",input!K39)</f>
        <v/>
      </c>
      <c r="L40" s="6"/>
    </row>
    <row r="41" spans="1:12" ht="15.95" customHeight="1" x14ac:dyDescent="0.25">
      <c r="A41" s="99"/>
      <c r="B41" s="123"/>
      <c r="C41" s="73" t="str">
        <f>IF(input!C40="","",input!C40)</f>
        <v/>
      </c>
      <c r="D41" s="74" t="str">
        <f>IF(input!D40="","",input!D40)</f>
        <v/>
      </c>
      <c r="E41" s="75" t="str">
        <f>IF(input!E40="","",input!E40)</f>
        <v/>
      </c>
      <c r="F41" s="76" t="str">
        <f>IF(input!F40="","",input!F40)</f>
        <v/>
      </c>
      <c r="G41" s="77" t="str">
        <f>IF(input!G40="","",input!G40)</f>
        <v/>
      </c>
      <c r="H41" s="75" t="str">
        <f>IF(input!H40="","",input!H40)</f>
        <v/>
      </c>
      <c r="I41" s="78" t="str">
        <f>IF(input!I40="","",input!I40)</f>
        <v/>
      </c>
      <c r="J41" s="75" t="str">
        <f>IF(input!J40="","",input!J40)</f>
        <v/>
      </c>
      <c r="K41" s="75" t="str">
        <f>IF(input!K40="","",input!K40)</f>
        <v/>
      </c>
      <c r="L41" s="6"/>
    </row>
    <row r="42" spans="1:12" ht="15.95" customHeight="1" x14ac:dyDescent="0.25">
      <c r="A42" s="99"/>
      <c r="B42" s="123"/>
      <c r="C42" s="73" t="str">
        <f>IF(input!C41="","",input!C41)</f>
        <v/>
      </c>
      <c r="D42" s="74" t="str">
        <f>IF(input!D41="","",input!D41)</f>
        <v/>
      </c>
      <c r="E42" s="75" t="str">
        <f>IF(input!E41="","",input!E41)</f>
        <v/>
      </c>
      <c r="F42" s="76" t="str">
        <f>IF(input!F41="","",input!F41)</f>
        <v/>
      </c>
      <c r="G42" s="77" t="str">
        <f>IF(input!G41="","",input!G41)</f>
        <v/>
      </c>
      <c r="H42" s="75" t="str">
        <f>IF(input!H41="","",input!H41)</f>
        <v/>
      </c>
      <c r="I42" s="78" t="str">
        <f>IF(input!I41="","",input!I41)</f>
        <v/>
      </c>
      <c r="J42" s="75" t="str">
        <f>IF(input!J41="","",input!J41)</f>
        <v/>
      </c>
      <c r="K42" s="75" t="str">
        <f>IF(input!K41="","",input!K41)</f>
        <v/>
      </c>
      <c r="L42" s="6"/>
    </row>
    <row r="43" spans="1:12" ht="15.95" customHeight="1" x14ac:dyDescent="0.25">
      <c r="A43" s="99"/>
      <c r="B43" s="123"/>
      <c r="C43" s="73" t="str">
        <f>IF(input!C42="","",input!C42)</f>
        <v/>
      </c>
      <c r="D43" s="74" t="str">
        <f>IF(input!D42="","",input!D42)</f>
        <v/>
      </c>
      <c r="E43" s="75" t="str">
        <f>IF(input!E42="","",input!E42)</f>
        <v/>
      </c>
      <c r="F43" s="76" t="str">
        <f>IF(input!F42="","",input!F42)</f>
        <v/>
      </c>
      <c r="G43" s="77" t="str">
        <f>IF(input!G42="","",input!G42)</f>
        <v/>
      </c>
      <c r="H43" s="75" t="str">
        <f>IF(input!H42="","",input!H42)</f>
        <v/>
      </c>
      <c r="I43" s="78" t="str">
        <f>IF(input!I42="","",input!I42)</f>
        <v/>
      </c>
      <c r="J43" s="75" t="str">
        <f>IF(input!J42="","",input!J42)</f>
        <v/>
      </c>
      <c r="K43" s="75" t="str">
        <f>IF(input!K42="","",input!K42)</f>
        <v/>
      </c>
      <c r="L43" s="6"/>
    </row>
    <row r="44" spans="1:12" ht="15.95" customHeight="1" x14ac:dyDescent="0.25">
      <c r="A44" s="100"/>
      <c r="B44" s="123"/>
      <c r="C44" s="73" t="str">
        <f>IF(input!C43="","",input!C43)</f>
        <v/>
      </c>
      <c r="D44" s="74" t="str">
        <f>IF(input!D43="","",input!D43)</f>
        <v/>
      </c>
      <c r="E44" s="75" t="str">
        <f>IF(input!E43="","",input!E43)</f>
        <v/>
      </c>
      <c r="F44" s="76" t="str">
        <f>IF(input!F43="","",input!F43)</f>
        <v/>
      </c>
      <c r="G44" s="77" t="str">
        <f>IF(input!G43="","",input!G43)</f>
        <v/>
      </c>
      <c r="H44" s="75" t="str">
        <f>IF(input!H43="","",input!H43)</f>
        <v/>
      </c>
      <c r="I44" s="78" t="str">
        <f>IF(input!I43="","",input!I43)</f>
        <v/>
      </c>
      <c r="J44" s="75" t="str">
        <f>IF(input!J43="","",input!J43)</f>
        <v/>
      </c>
      <c r="K44" s="75" t="str">
        <f>IF(input!K43="","",input!K43)</f>
        <v/>
      </c>
      <c r="L44" s="6"/>
    </row>
    <row r="45" spans="1:12" ht="15.95" customHeight="1" x14ac:dyDescent="0.25">
      <c r="A45" s="116" t="s">
        <v>120</v>
      </c>
      <c r="B45" s="107" t="s">
        <v>121</v>
      </c>
      <c r="C45" s="73" t="str">
        <f>IF(input!C44="","",input!C44)</f>
        <v>専門家Aへの謝金</v>
      </c>
      <c r="D45" s="74" t="str">
        <f>IF(input!D44="","",input!D44)</f>
        <v/>
      </c>
      <c r="E45" s="75">
        <f>IF(input!E44="","",input!E44)</f>
        <v>17400</v>
      </c>
      <c r="F45" s="76">
        <f>IF(input!F44="","",input!F44)</f>
        <v>4</v>
      </c>
      <c r="G45" s="77" t="str">
        <f>IF(input!G44="","",input!G44)</f>
        <v>回</v>
      </c>
      <c r="H45" s="75">
        <f>IF(input!H44="","",input!H44)</f>
        <v>69600</v>
      </c>
      <c r="I45" s="78">
        <f>IF(input!I44="","",input!I44)</f>
        <v>0.1</v>
      </c>
      <c r="J45" s="75">
        <f>IF(input!J44="","",input!J44)</f>
        <v>6328</v>
      </c>
      <c r="K45" s="75">
        <f>IF(input!K44="","",input!K44)</f>
        <v>63272</v>
      </c>
      <c r="L45" s="6"/>
    </row>
    <row r="46" spans="1:12" ht="15.95" customHeight="1" x14ac:dyDescent="0.25">
      <c r="A46" s="117"/>
      <c r="B46" s="108"/>
      <c r="C46" s="73" t="str">
        <f>IF(input!C45="","",input!C45)</f>
        <v>専門家Bへの謝金</v>
      </c>
      <c r="D46" s="74" t="str">
        <f>IF(input!D45="","",input!D45)</f>
        <v/>
      </c>
      <c r="E46" s="75">
        <f>IF(input!E45="","",input!E45)</f>
        <v>17400</v>
      </c>
      <c r="F46" s="76">
        <f>IF(input!F45="","",input!F45)</f>
        <v>4</v>
      </c>
      <c r="G46" s="77" t="str">
        <f>IF(input!G45="","",input!G45)</f>
        <v>回</v>
      </c>
      <c r="H46" s="75">
        <f>IF(input!H45="","",input!H45)</f>
        <v>69600</v>
      </c>
      <c r="I46" s="78">
        <f>IF(input!I45="","",input!I45)</f>
        <v>0.1</v>
      </c>
      <c r="J46" s="75">
        <f>IF(input!J45="","",input!J45)</f>
        <v>6328</v>
      </c>
      <c r="K46" s="75">
        <f>IF(input!K45="","",input!K45)</f>
        <v>63272</v>
      </c>
      <c r="L46" s="6"/>
    </row>
    <row r="47" spans="1:12" ht="15.95" customHeight="1" x14ac:dyDescent="0.25">
      <c r="A47" s="117"/>
      <c r="B47" s="108"/>
      <c r="C47" s="73" t="str">
        <f>IF(input!C46="","",input!C46)</f>
        <v/>
      </c>
      <c r="D47" s="74" t="str">
        <f>IF(input!D46="","",input!D46)</f>
        <v/>
      </c>
      <c r="E47" s="75" t="str">
        <f>IF(input!E46="","",input!E46)</f>
        <v/>
      </c>
      <c r="F47" s="76" t="str">
        <f>IF(input!F46="","",input!F46)</f>
        <v/>
      </c>
      <c r="G47" s="77" t="str">
        <f>IF(input!G46="","",input!G46)</f>
        <v/>
      </c>
      <c r="H47" s="75" t="str">
        <f>IF(input!H46="","",input!H46)</f>
        <v/>
      </c>
      <c r="I47" s="78" t="str">
        <f>IF(input!I46="","",input!I46)</f>
        <v/>
      </c>
      <c r="J47" s="75" t="str">
        <f>IF(input!J46="","",input!J46)</f>
        <v/>
      </c>
      <c r="K47" s="75" t="str">
        <f>IF(input!K46="","",input!K46)</f>
        <v/>
      </c>
      <c r="L47" s="6"/>
    </row>
    <row r="48" spans="1:12" ht="15.95" customHeight="1" x14ac:dyDescent="0.25">
      <c r="A48" s="117"/>
      <c r="B48" s="108"/>
      <c r="C48" s="73" t="str">
        <f>IF(input!C47="","",input!C47)</f>
        <v/>
      </c>
      <c r="D48" s="74" t="str">
        <f>IF(input!D47="","",input!D47)</f>
        <v/>
      </c>
      <c r="E48" s="75" t="str">
        <f>IF(input!E47="","",input!E47)</f>
        <v/>
      </c>
      <c r="F48" s="76" t="str">
        <f>IF(input!F47="","",input!F47)</f>
        <v/>
      </c>
      <c r="G48" s="77" t="str">
        <f>IF(input!G47="","",input!G47)</f>
        <v/>
      </c>
      <c r="H48" s="75" t="str">
        <f>IF(input!H47="","",input!H47)</f>
        <v/>
      </c>
      <c r="I48" s="78" t="str">
        <f>IF(input!I47="","",input!I47)</f>
        <v/>
      </c>
      <c r="J48" s="75" t="str">
        <f>IF(input!J47="","",input!J47)</f>
        <v/>
      </c>
      <c r="K48" s="75" t="str">
        <f>IF(input!K47="","",input!K47)</f>
        <v/>
      </c>
      <c r="L48" s="6"/>
    </row>
    <row r="49" spans="1:12" ht="15.95" customHeight="1" x14ac:dyDescent="0.25">
      <c r="A49" s="117"/>
      <c r="B49" s="108"/>
      <c r="C49" s="73" t="str">
        <f>IF(input!C48="","",input!C48)</f>
        <v/>
      </c>
      <c r="D49" s="74" t="str">
        <f>IF(input!D48="","",input!D48)</f>
        <v/>
      </c>
      <c r="E49" s="75" t="str">
        <f>IF(input!E48="","",input!E48)</f>
        <v/>
      </c>
      <c r="F49" s="76" t="str">
        <f>IF(input!F48="","",input!F48)</f>
        <v/>
      </c>
      <c r="G49" s="77" t="str">
        <f>IF(input!G48="","",input!G48)</f>
        <v/>
      </c>
      <c r="H49" s="75" t="str">
        <f>IF(input!H48="","",input!H48)</f>
        <v/>
      </c>
      <c r="I49" s="78" t="str">
        <f>IF(input!I48="","",input!I48)</f>
        <v/>
      </c>
      <c r="J49" s="75" t="str">
        <f>IF(input!J48="","",input!J48)</f>
        <v/>
      </c>
      <c r="K49" s="75" t="str">
        <f>IF(input!K48="","",input!K48)</f>
        <v/>
      </c>
      <c r="L49" s="6"/>
    </row>
    <row r="50" spans="1:12" ht="15.95" customHeight="1" x14ac:dyDescent="0.25">
      <c r="A50" s="117"/>
      <c r="B50" s="108"/>
      <c r="C50" s="73" t="str">
        <f>IF(input!C49="","",input!C49)</f>
        <v/>
      </c>
      <c r="D50" s="74" t="str">
        <f>IF(input!D49="","",input!D49)</f>
        <v/>
      </c>
      <c r="E50" s="75" t="str">
        <f>IF(input!E49="","",input!E49)</f>
        <v/>
      </c>
      <c r="F50" s="76" t="str">
        <f>IF(input!F49="","",input!F49)</f>
        <v/>
      </c>
      <c r="G50" s="77" t="str">
        <f>IF(input!G49="","",input!G49)</f>
        <v/>
      </c>
      <c r="H50" s="75" t="str">
        <f>IF(input!H49="","",input!H49)</f>
        <v/>
      </c>
      <c r="I50" s="78" t="str">
        <f>IF(input!I49="","",input!I49)</f>
        <v/>
      </c>
      <c r="J50" s="75" t="str">
        <f>IF(input!J49="","",input!J49)</f>
        <v/>
      </c>
      <c r="K50" s="75" t="str">
        <f>IF(input!K49="","",input!K49)</f>
        <v/>
      </c>
      <c r="L50" s="6"/>
    </row>
    <row r="51" spans="1:12" ht="15.95" customHeight="1" x14ac:dyDescent="0.25">
      <c r="A51" s="117"/>
      <c r="B51" s="108"/>
      <c r="C51" s="73" t="str">
        <f>IF(input!C50="","",input!C50)</f>
        <v/>
      </c>
      <c r="D51" s="74" t="str">
        <f>IF(input!D50="","",input!D50)</f>
        <v/>
      </c>
      <c r="E51" s="75" t="str">
        <f>IF(input!E50="","",input!E50)</f>
        <v/>
      </c>
      <c r="F51" s="76" t="str">
        <f>IF(input!F50="","",input!F50)</f>
        <v/>
      </c>
      <c r="G51" s="77" t="str">
        <f>IF(input!G50="","",input!G50)</f>
        <v/>
      </c>
      <c r="H51" s="75" t="str">
        <f>IF(input!H50="","",input!H50)</f>
        <v/>
      </c>
      <c r="I51" s="78" t="str">
        <f>IF(input!I50="","",input!I50)</f>
        <v/>
      </c>
      <c r="J51" s="75" t="str">
        <f>IF(input!J50="","",input!J50)</f>
        <v/>
      </c>
      <c r="K51" s="75" t="str">
        <f>IF(input!K50="","",input!K50)</f>
        <v/>
      </c>
      <c r="L51" s="6"/>
    </row>
    <row r="52" spans="1:12" ht="15.95" customHeight="1" x14ac:dyDescent="0.25">
      <c r="A52" s="117"/>
      <c r="B52" s="108"/>
      <c r="C52" s="73" t="str">
        <f>IF(input!C51="","",input!C51)</f>
        <v/>
      </c>
      <c r="D52" s="74" t="str">
        <f>IF(input!D51="","",input!D51)</f>
        <v/>
      </c>
      <c r="E52" s="75" t="str">
        <f>IF(input!E51="","",input!E51)</f>
        <v/>
      </c>
      <c r="F52" s="76" t="str">
        <f>IF(input!F51="","",input!F51)</f>
        <v/>
      </c>
      <c r="G52" s="77" t="str">
        <f>IF(input!G51="","",input!G51)</f>
        <v/>
      </c>
      <c r="H52" s="75" t="str">
        <f>IF(input!H51="","",input!H51)</f>
        <v/>
      </c>
      <c r="I52" s="78" t="str">
        <f>IF(input!I51="","",input!I51)</f>
        <v/>
      </c>
      <c r="J52" s="75" t="str">
        <f>IF(input!J51="","",input!J51)</f>
        <v/>
      </c>
      <c r="K52" s="75" t="str">
        <f>IF(input!K51="","",input!K51)</f>
        <v/>
      </c>
      <c r="L52" s="6"/>
    </row>
    <row r="53" spans="1:12" ht="15.95" customHeight="1" x14ac:dyDescent="0.25">
      <c r="A53" s="117"/>
      <c r="B53" s="108"/>
      <c r="C53" s="73" t="str">
        <f>IF(input!C52="","",input!C52)</f>
        <v/>
      </c>
      <c r="D53" s="74" t="str">
        <f>IF(input!D52="","",input!D52)</f>
        <v/>
      </c>
      <c r="E53" s="75" t="str">
        <f>IF(input!E52="","",input!E52)</f>
        <v/>
      </c>
      <c r="F53" s="76" t="str">
        <f>IF(input!F52="","",input!F52)</f>
        <v/>
      </c>
      <c r="G53" s="77" t="str">
        <f>IF(input!G52="","",input!G52)</f>
        <v/>
      </c>
      <c r="H53" s="75" t="str">
        <f>IF(input!H52="","",input!H52)</f>
        <v/>
      </c>
      <c r="I53" s="78" t="str">
        <f>IF(input!I52="","",input!I52)</f>
        <v/>
      </c>
      <c r="J53" s="75" t="str">
        <f>IF(input!J52="","",input!J52)</f>
        <v/>
      </c>
      <c r="K53" s="75" t="str">
        <f>IF(input!K52="","",input!K52)</f>
        <v/>
      </c>
      <c r="L53" s="6"/>
    </row>
    <row r="54" spans="1:12" ht="15.95" customHeight="1" x14ac:dyDescent="0.25">
      <c r="A54" s="117"/>
      <c r="B54" s="109"/>
      <c r="C54" s="73" t="str">
        <f>IF(input!C53="","",input!C53)</f>
        <v/>
      </c>
      <c r="D54" s="74" t="str">
        <f>IF(input!D53="","",input!D53)</f>
        <v/>
      </c>
      <c r="E54" s="75" t="str">
        <f>IF(input!E53="","",input!E53)</f>
        <v/>
      </c>
      <c r="F54" s="76" t="str">
        <f>IF(input!F53="","",input!F53)</f>
        <v/>
      </c>
      <c r="G54" s="77" t="str">
        <f>IF(input!G53="","",input!G53)</f>
        <v/>
      </c>
      <c r="H54" s="75" t="str">
        <f>IF(input!H53="","",input!H53)</f>
        <v/>
      </c>
      <c r="I54" s="78" t="str">
        <f>IF(input!I53="","",input!I53)</f>
        <v/>
      </c>
      <c r="J54" s="75" t="str">
        <f>IF(input!J53="","",input!J53)</f>
        <v/>
      </c>
      <c r="K54" s="75" t="str">
        <f>IF(input!K53="","",input!K53)</f>
        <v/>
      </c>
      <c r="L54" s="6"/>
    </row>
    <row r="55" spans="1:12" ht="15.95" customHeight="1" x14ac:dyDescent="0.25">
      <c r="A55" s="117"/>
      <c r="B55" s="107" t="s">
        <v>74</v>
      </c>
      <c r="C55" s="73" t="str">
        <f>IF(input!C54="","",input!C54)</f>
        <v>専門家Cへのコンサルタント料</v>
      </c>
      <c r="D55" s="74" t="str">
        <f>IF(input!D54="","",input!D54)</f>
        <v>知財戦略</v>
      </c>
      <c r="E55" s="75">
        <f>IF(input!E54="","",input!E54)</f>
        <v>165000</v>
      </c>
      <c r="F55" s="76">
        <f>IF(input!F54="","",input!F54)</f>
        <v>1</v>
      </c>
      <c r="G55" s="77" t="str">
        <f>IF(input!G54="","",input!G54)</f>
        <v>式</v>
      </c>
      <c r="H55" s="75">
        <f>IF(input!H54="","",input!H54)</f>
        <v>165000</v>
      </c>
      <c r="I55" s="78">
        <f>IF(input!I54="","",input!I54)</f>
        <v>0.1</v>
      </c>
      <c r="J55" s="75">
        <f>IF(input!J54="","",input!J54)</f>
        <v>15000</v>
      </c>
      <c r="K55" s="75">
        <f>IF(input!K54="","",input!K54)</f>
        <v>150000</v>
      </c>
      <c r="L55" s="6"/>
    </row>
    <row r="56" spans="1:12" ht="15.95" customHeight="1" x14ac:dyDescent="0.25">
      <c r="A56" s="117"/>
      <c r="B56" s="108"/>
      <c r="C56" s="73" t="str">
        <f>IF(input!C55="","",input!C55)</f>
        <v>専門家Dへのコンサルタント料</v>
      </c>
      <c r="D56" s="74" t="str">
        <f>IF(input!D55="","",input!D55)</f>
        <v>マーケティング</v>
      </c>
      <c r="E56" s="75">
        <f>IF(input!E55="","",input!E55)</f>
        <v>165000</v>
      </c>
      <c r="F56" s="76">
        <f>IF(input!F55="","",input!F55)</f>
        <v>1</v>
      </c>
      <c r="G56" s="77" t="str">
        <f>IF(input!G55="","",input!G55)</f>
        <v>式</v>
      </c>
      <c r="H56" s="75">
        <f>IF(input!H55="","",input!H55)</f>
        <v>165000</v>
      </c>
      <c r="I56" s="78">
        <f>IF(input!I55="","",input!I55)</f>
        <v>0.1</v>
      </c>
      <c r="J56" s="75">
        <f>IF(input!J55="","",input!J55)</f>
        <v>15000</v>
      </c>
      <c r="K56" s="75">
        <f>IF(input!K55="","",input!K55)</f>
        <v>150000</v>
      </c>
      <c r="L56" s="6"/>
    </row>
    <row r="57" spans="1:12" ht="15.95" customHeight="1" x14ac:dyDescent="0.25">
      <c r="A57" s="117"/>
      <c r="B57" s="108"/>
      <c r="C57" s="73" t="str">
        <f>IF(input!C56="","",input!C56)</f>
        <v/>
      </c>
      <c r="D57" s="74" t="str">
        <f>IF(input!D56="","",input!D56)</f>
        <v/>
      </c>
      <c r="E57" s="75" t="str">
        <f>IF(input!E56="","",input!E56)</f>
        <v/>
      </c>
      <c r="F57" s="76" t="str">
        <f>IF(input!F56="","",input!F56)</f>
        <v/>
      </c>
      <c r="G57" s="77" t="str">
        <f>IF(input!G56="","",input!G56)</f>
        <v/>
      </c>
      <c r="H57" s="75" t="str">
        <f>IF(input!H56="","",input!H56)</f>
        <v/>
      </c>
      <c r="I57" s="78" t="str">
        <f>IF(input!I56="","",input!I56)</f>
        <v/>
      </c>
      <c r="J57" s="75" t="str">
        <f>IF(input!J56="","",input!J56)</f>
        <v/>
      </c>
      <c r="K57" s="75" t="str">
        <f>IF(input!K56="","",input!K56)</f>
        <v/>
      </c>
      <c r="L57" s="6"/>
    </row>
    <row r="58" spans="1:12" ht="15.95" customHeight="1" x14ac:dyDescent="0.25">
      <c r="A58" s="117"/>
      <c r="B58" s="108"/>
      <c r="C58" s="73" t="str">
        <f>IF(input!C57="","",input!C57)</f>
        <v/>
      </c>
      <c r="D58" s="74" t="str">
        <f>IF(input!D57="","",input!D57)</f>
        <v/>
      </c>
      <c r="E58" s="75" t="str">
        <f>IF(input!E57="","",input!E57)</f>
        <v/>
      </c>
      <c r="F58" s="76" t="str">
        <f>IF(input!F57="","",input!F57)</f>
        <v/>
      </c>
      <c r="G58" s="77" t="str">
        <f>IF(input!G57="","",input!G57)</f>
        <v/>
      </c>
      <c r="H58" s="75" t="str">
        <f>IF(input!H57="","",input!H57)</f>
        <v/>
      </c>
      <c r="I58" s="78" t="str">
        <f>IF(input!I57="","",input!I57)</f>
        <v/>
      </c>
      <c r="J58" s="75" t="str">
        <f>IF(input!J57="","",input!J57)</f>
        <v/>
      </c>
      <c r="K58" s="75" t="str">
        <f>IF(input!K57="","",input!K57)</f>
        <v/>
      </c>
      <c r="L58" s="6"/>
    </row>
    <row r="59" spans="1:12" ht="15.95" customHeight="1" x14ac:dyDescent="0.25">
      <c r="A59" s="117"/>
      <c r="B59" s="108"/>
      <c r="C59" s="73" t="str">
        <f>IF(input!C58="","",input!C58)</f>
        <v/>
      </c>
      <c r="D59" s="74" t="str">
        <f>IF(input!D58="","",input!D58)</f>
        <v/>
      </c>
      <c r="E59" s="75" t="str">
        <f>IF(input!E58="","",input!E58)</f>
        <v/>
      </c>
      <c r="F59" s="76" t="str">
        <f>IF(input!F58="","",input!F58)</f>
        <v/>
      </c>
      <c r="G59" s="77" t="str">
        <f>IF(input!G58="","",input!G58)</f>
        <v/>
      </c>
      <c r="H59" s="75" t="str">
        <f>IF(input!H58="","",input!H58)</f>
        <v/>
      </c>
      <c r="I59" s="78" t="str">
        <f>IF(input!I58="","",input!I58)</f>
        <v/>
      </c>
      <c r="J59" s="75" t="str">
        <f>IF(input!J58="","",input!J58)</f>
        <v/>
      </c>
      <c r="K59" s="75" t="str">
        <f>IF(input!K58="","",input!K58)</f>
        <v/>
      </c>
      <c r="L59" s="6"/>
    </row>
    <row r="60" spans="1:12" ht="15.95" customHeight="1" x14ac:dyDescent="0.25">
      <c r="A60" s="117"/>
      <c r="B60" s="108"/>
      <c r="C60" s="73" t="str">
        <f>IF(input!C59="","",input!C59)</f>
        <v/>
      </c>
      <c r="D60" s="74" t="str">
        <f>IF(input!D59="","",input!D59)</f>
        <v/>
      </c>
      <c r="E60" s="75" t="str">
        <f>IF(input!E59="","",input!E59)</f>
        <v/>
      </c>
      <c r="F60" s="76" t="str">
        <f>IF(input!F59="","",input!F59)</f>
        <v/>
      </c>
      <c r="G60" s="77" t="str">
        <f>IF(input!G59="","",input!G59)</f>
        <v/>
      </c>
      <c r="H60" s="75" t="str">
        <f>IF(input!H59="","",input!H59)</f>
        <v/>
      </c>
      <c r="I60" s="78" t="str">
        <f>IF(input!I59="","",input!I59)</f>
        <v/>
      </c>
      <c r="J60" s="75" t="str">
        <f>IF(input!J59="","",input!J59)</f>
        <v/>
      </c>
      <c r="K60" s="75" t="str">
        <f>IF(input!K59="","",input!K59)</f>
        <v/>
      </c>
      <c r="L60" s="6"/>
    </row>
    <row r="61" spans="1:12" ht="15.95" customHeight="1" x14ac:dyDescent="0.25">
      <c r="A61" s="117"/>
      <c r="B61" s="108"/>
      <c r="C61" s="73" t="str">
        <f>IF(input!C60="","",input!C60)</f>
        <v/>
      </c>
      <c r="D61" s="74" t="str">
        <f>IF(input!D60="","",input!D60)</f>
        <v/>
      </c>
      <c r="E61" s="75" t="str">
        <f>IF(input!E60="","",input!E60)</f>
        <v/>
      </c>
      <c r="F61" s="76" t="str">
        <f>IF(input!F60="","",input!F60)</f>
        <v/>
      </c>
      <c r="G61" s="77" t="str">
        <f>IF(input!G60="","",input!G60)</f>
        <v/>
      </c>
      <c r="H61" s="75" t="str">
        <f>IF(input!H60="","",input!H60)</f>
        <v/>
      </c>
      <c r="I61" s="78" t="str">
        <f>IF(input!I60="","",input!I60)</f>
        <v/>
      </c>
      <c r="J61" s="75" t="str">
        <f>IF(input!J60="","",input!J60)</f>
        <v/>
      </c>
      <c r="K61" s="75" t="str">
        <f>IF(input!K60="","",input!K60)</f>
        <v/>
      </c>
      <c r="L61" s="6"/>
    </row>
    <row r="62" spans="1:12" ht="15.95" customHeight="1" x14ac:dyDescent="0.25">
      <c r="A62" s="117"/>
      <c r="B62" s="108"/>
      <c r="C62" s="73" t="str">
        <f>IF(input!C61="","",input!C61)</f>
        <v/>
      </c>
      <c r="D62" s="74" t="str">
        <f>IF(input!D61="","",input!D61)</f>
        <v/>
      </c>
      <c r="E62" s="75" t="str">
        <f>IF(input!E61="","",input!E61)</f>
        <v/>
      </c>
      <c r="F62" s="76" t="str">
        <f>IF(input!F61="","",input!F61)</f>
        <v/>
      </c>
      <c r="G62" s="77" t="str">
        <f>IF(input!G61="","",input!G61)</f>
        <v/>
      </c>
      <c r="H62" s="75" t="str">
        <f>IF(input!H61="","",input!H61)</f>
        <v/>
      </c>
      <c r="I62" s="78" t="str">
        <f>IF(input!I61="","",input!I61)</f>
        <v/>
      </c>
      <c r="J62" s="75" t="str">
        <f>IF(input!J61="","",input!J61)</f>
        <v/>
      </c>
      <c r="K62" s="75" t="str">
        <f>IF(input!K61="","",input!K61)</f>
        <v/>
      </c>
      <c r="L62" s="6"/>
    </row>
    <row r="63" spans="1:12" ht="15.95" customHeight="1" x14ac:dyDescent="0.25">
      <c r="A63" s="117"/>
      <c r="B63" s="108"/>
      <c r="C63" s="73" t="str">
        <f>IF(input!C62="","",input!C62)</f>
        <v/>
      </c>
      <c r="D63" s="74" t="str">
        <f>IF(input!D62="","",input!D62)</f>
        <v/>
      </c>
      <c r="E63" s="75" t="str">
        <f>IF(input!E62="","",input!E62)</f>
        <v/>
      </c>
      <c r="F63" s="76" t="str">
        <f>IF(input!F62="","",input!F62)</f>
        <v/>
      </c>
      <c r="G63" s="77" t="str">
        <f>IF(input!G62="","",input!G62)</f>
        <v/>
      </c>
      <c r="H63" s="75" t="str">
        <f>IF(input!H62="","",input!H62)</f>
        <v/>
      </c>
      <c r="I63" s="78" t="str">
        <f>IF(input!I62="","",input!I62)</f>
        <v/>
      </c>
      <c r="J63" s="75" t="str">
        <f>IF(input!J62="","",input!J62)</f>
        <v/>
      </c>
      <c r="K63" s="75" t="str">
        <f>IF(input!K62="","",input!K62)</f>
        <v/>
      </c>
      <c r="L63" s="6"/>
    </row>
    <row r="64" spans="1:12" ht="15.95" customHeight="1" x14ac:dyDescent="0.25">
      <c r="A64" s="118"/>
      <c r="B64" s="109"/>
      <c r="C64" s="73" t="str">
        <f>IF(input!C63="","",input!C63)</f>
        <v/>
      </c>
      <c r="D64" s="74" t="str">
        <f>IF(input!D63="","",input!D63)</f>
        <v/>
      </c>
      <c r="E64" s="75" t="str">
        <f>IF(input!E63="","",input!E63)</f>
        <v/>
      </c>
      <c r="F64" s="76" t="str">
        <f>IF(input!F63="","",input!F63)</f>
        <v/>
      </c>
      <c r="G64" s="77" t="str">
        <f>IF(input!G63="","",input!G63)</f>
        <v/>
      </c>
      <c r="H64" s="75" t="str">
        <f>IF(input!H63="","",input!H63)</f>
        <v/>
      </c>
      <c r="I64" s="78" t="str">
        <f>IF(input!I63="","",input!I63)</f>
        <v/>
      </c>
      <c r="J64" s="75" t="str">
        <f>IF(input!J63="","",input!J63)</f>
        <v/>
      </c>
      <c r="K64" s="75" t="str">
        <f>IF(input!K63="","",input!K63)</f>
        <v/>
      </c>
      <c r="L64" s="6"/>
    </row>
    <row r="65" spans="1:12" ht="15.95" customHeight="1" x14ac:dyDescent="0.25">
      <c r="A65" s="98" t="s">
        <v>123</v>
      </c>
      <c r="B65" s="107" t="s">
        <v>75</v>
      </c>
      <c r="C65" s="73" t="str">
        <f>IF(input!C64="","",input!C64)</f>
        <v>現地実証試験_北海道</v>
      </c>
      <c r="D65" s="74" t="str">
        <f>IF(input!D64="","",input!D64)</f>
        <v/>
      </c>
      <c r="E65" s="75">
        <f>IF(input!E64="","",input!E64)</f>
        <v>110000</v>
      </c>
      <c r="F65" s="76">
        <f>IF(input!F64="","",input!F64)</f>
        <v>2</v>
      </c>
      <c r="G65" s="77" t="str">
        <f>IF(input!G64="","",input!G64)</f>
        <v>回</v>
      </c>
      <c r="H65" s="75">
        <f>IF(input!H64="","",input!H64)</f>
        <v>220000</v>
      </c>
      <c r="I65" s="78">
        <f>IF(input!I64="","",input!I64)</f>
        <v>0.1</v>
      </c>
      <c r="J65" s="75">
        <f>IF(input!J64="","",input!J64)</f>
        <v>20000</v>
      </c>
      <c r="K65" s="75">
        <f>IF(input!K64="","",input!K64)</f>
        <v>200000</v>
      </c>
      <c r="L65" s="6"/>
    </row>
    <row r="66" spans="1:12" ht="15.95" customHeight="1" x14ac:dyDescent="0.25">
      <c r="A66" s="99"/>
      <c r="B66" s="108"/>
      <c r="C66" s="73" t="str">
        <f>IF(input!C65="","",input!C65)</f>
        <v>東京出張_専門家C</v>
      </c>
      <c r="D66" s="74" t="str">
        <f>IF(input!D65="","",input!D65)</f>
        <v/>
      </c>
      <c r="E66" s="75">
        <f>IF(input!E65="","",input!E65)</f>
        <v>55000</v>
      </c>
      <c r="F66" s="76">
        <f>IF(input!F65="","",input!F65)</f>
        <v>2</v>
      </c>
      <c r="G66" s="77" t="str">
        <f>IF(input!G65="","",input!G65)</f>
        <v>回</v>
      </c>
      <c r="H66" s="75">
        <f>IF(input!H65="","",input!H65)</f>
        <v>110000</v>
      </c>
      <c r="I66" s="78">
        <f>IF(input!I65="","",input!I65)</f>
        <v>0.1</v>
      </c>
      <c r="J66" s="75">
        <f>IF(input!J65="","",input!J65)</f>
        <v>10000</v>
      </c>
      <c r="K66" s="75">
        <f>IF(input!K65="","",input!K65)</f>
        <v>100000</v>
      </c>
      <c r="L66" s="6"/>
    </row>
    <row r="67" spans="1:12" ht="15.95" customHeight="1" x14ac:dyDescent="0.25">
      <c r="A67" s="99"/>
      <c r="B67" s="108"/>
      <c r="C67" s="73" t="str">
        <f>IF(input!C66="","",input!C66)</f>
        <v>展示会出展出張_東京</v>
      </c>
      <c r="D67" s="74" t="str">
        <f>IF(input!D66="","",input!D66)</f>
        <v/>
      </c>
      <c r="E67" s="75">
        <f>IF(input!E66="","",input!E66)</f>
        <v>82500</v>
      </c>
      <c r="F67" s="76">
        <f>IF(input!F66="","",input!F66)</f>
        <v>1</v>
      </c>
      <c r="G67" s="77" t="str">
        <f>IF(input!G66="","",input!G66)</f>
        <v>回</v>
      </c>
      <c r="H67" s="75">
        <f>IF(input!H66="","",input!H66)</f>
        <v>82500</v>
      </c>
      <c r="I67" s="78">
        <f>IF(input!I66="","",input!I66)</f>
        <v>0.1</v>
      </c>
      <c r="J67" s="75">
        <f>IF(input!J66="","",input!J66)</f>
        <v>7500</v>
      </c>
      <c r="K67" s="75">
        <f>IF(input!K66="","",input!K66)</f>
        <v>75000</v>
      </c>
      <c r="L67" s="6"/>
    </row>
    <row r="68" spans="1:12" ht="15.95" customHeight="1" x14ac:dyDescent="0.25">
      <c r="A68" s="99"/>
      <c r="B68" s="108"/>
      <c r="C68" s="73" t="str">
        <f>IF(input!C67="","",input!C67)</f>
        <v/>
      </c>
      <c r="D68" s="74" t="str">
        <f>IF(input!D67="","",input!D67)</f>
        <v/>
      </c>
      <c r="E68" s="75" t="str">
        <f>IF(input!E67="","",input!E67)</f>
        <v/>
      </c>
      <c r="F68" s="76" t="str">
        <f>IF(input!F67="","",input!F67)</f>
        <v/>
      </c>
      <c r="G68" s="77" t="str">
        <f>IF(input!G67="","",input!G67)</f>
        <v/>
      </c>
      <c r="H68" s="75" t="str">
        <f>IF(input!H67="","",input!H67)</f>
        <v/>
      </c>
      <c r="I68" s="78" t="str">
        <f>IF(input!I67="","",input!I67)</f>
        <v/>
      </c>
      <c r="J68" s="75" t="str">
        <f>IF(input!J67="","",input!J67)</f>
        <v/>
      </c>
      <c r="K68" s="75" t="str">
        <f>IF(input!K67="","",input!K67)</f>
        <v/>
      </c>
      <c r="L68" s="6"/>
    </row>
    <row r="69" spans="1:12" ht="15.95" customHeight="1" x14ac:dyDescent="0.25">
      <c r="A69" s="99"/>
      <c r="B69" s="108"/>
      <c r="C69" s="73" t="str">
        <f>IF(input!C68="","",input!C68)</f>
        <v/>
      </c>
      <c r="D69" s="74" t="str">
        <f>IF(input!D68="","",input!D68)</f>
        <v/>
      </c>
      <c r="E69" s="75" t="str">
        <f>IF(input!E68="","",input!E68)</f>
        <v/>
      </c>
      <c r="F69" s="76" t="str">
        <f>IF(input!F68="","",input!F68)</f>
        <v/>
      </c>
      <c r="G69" s="77" t="str">
        <f>IF(input!G68="","",input!G68)</f>
        <v/>
      </c>
      <c r="H69" s="75" t="str">
        <f>IF(input!H68="","",input!H68)</f>
        <v/>
      </c>
      <c r="I69" s="78" t="str">
        <f>IF(input!I68="","",input!I68)</f>
        <v/>
      </c>
      <c r="J69" s="75" t="str">
        <f>IF(input!J68="","",input!J68)</f>
        <v/>
      </c>
      <c r="K69" s="75" t="str">
        <f>IF(input!K68="","",input!K68)</f>
        <v/>
      </c>
      <c r="L69" s="6"/>
    </row>
    <row r="70" spans="1:12" ht="15.95" customHeight="1" x14ac:dyDescent="0.25">
      <c r="A70" s="99"/>
      <c r="B70" s="108"/>
      <c r="C70" s="73" t="str">
        <f>IF(input!C69="","",input!C69)</f>
        <v/>
      </c>
      <c r="D70" s="74" t="str">
        <f>IF(input!D69="","",input!D69)</f>
        <v/>
      </c>
      <c r="E70" s="75" t="str">
        <f>IF(input!E69="","",input!E69)</f>
        <v/>
      </c>
      <c r="F70" s="76" t="str">
        <f>IF(input!F69="","",input!F69)</f>
        <v/>
      </c>
      <c r="G70" s="77" t="str">
        <f>IF(input!G69="","",input!G69)</f>
        <v/>
      </c>
      <c r="H70" s="75" t="str">
        <f>IF(input!H69="","",input!H69)</f>
        <v/>
      </c>
      <c r="I70" s="78" t="str">
        <f>IF(input!I69="","",input!I69)</f>
        <v/>
      </c>
      <c r="J70" s="75" t="str">
        <f>IF(input!J69="","",input!J69)</f>
        <v/>
      </c>
      <c r="K70" s="75" t="str">
        <f>IF(input!K69="","",input!K69)</f>
        <v/>
      </c>
      <c r="L70" s="6"/>
    </row>
    <row r="71" spans="1:12" ht="15.95" customHeight="1" x14ac:dyDescent="0.25">
      <c r="A71" s="99"/>
      <c r="B71" s="108"/>
      <c r="C71" s="73" t="str">
        <f>IF(input!C70="","",input!C70)</f>
        <v/>
      </c>
      <c r="D71" s="74" t="str">
        <f>IF(input!D70="","",input!D70)</f>
        <v/>
      </c>
      <c r="E71" s="75" t="str">
        <f>IF(input!E70="","",input!E70)</f>
        <v/>
      </c>
      <c r="F71" s="76" t="str">
        <f>IF(input!F70="","",input!F70)</f>
        <v/>
      </c>
      <c r="G71" s="77" t="str">
        <f>IF(input!G70="","",input!G70)</f>
        <v/>
      </c>
      <c r="H71" s="75" t="str">
        <f>IF(input!H70="","",input!H70)</f>
        <v/>
      </c>
      <c r="I71" s="78" t="str">
        <f>IF(input!I70="","",input!I70)</f>
        <v/>
      </c>
      <c r="J71" s="75" t="str">
        <f>IF(input!J70="","",input!J70)</f>
        <v/>
      </c>
      <c r="K71" s="75" t="str">
        <f>IF(input!K70="","",input!K70)</f>
        <v/>
      </c>
      <c r="L71" s="6"/>
    </row>
    <row r="72" spans="1:12" ht="15.95" customHeight="1" x14ac:dyDescent="0.25">
      <c r="A72" s="99"/>
      <c r="B72" s="108"/>
      <c r="C72" s="73" t="str">
        <f>IF(input!C71="","",input!C71)</f>
        <v/>
      </c>
      <c r="D72" s="74" t="str">
        <f>IF(input!D71="","",input!D71)</f>
        <v/>
      </c>
      <c r="E72" s="75" t="str">
        <f>IF(input!E71="","",input!E71)</f>
        <v/>
      </c>
      <c r="F72" s="76" t="str">
        <f>IF(input!F71="","",input!F71)</f>
        <v/>
      </c>
      <c r="G72" s="77" t="str">
        <f>IF(input!G71="","",input!G71)</f>
        <v/>
      </c>
      <c r="H72" s="75" t="str">
        <f>IF(input!H71="","",input!H71)</f>
        <v/>
      </c>
      <c r="I72" s="78" t="str">
        <f>IF(input!I71="","",input!I71)</f>
        <v/>
      </c>
      <c r="J72" s="75" t="str">
        <f>IF(input!J71="","",input!J71)</f>
        <v/>
      </c>
      <c r="K72" s="75" t="str">
        <f>IF(input!K71="","",input!K71)</f>
        <v/>
      </c>
      <c r="L72" s="6"/>
    </row>
    <row r="73" spans="1:12" ht="15.95" customHeight="1" x14ac:dyDescent="0.25">
      <c r="A73" s="99"/>
      <c r="B73" s="108"/>
      <c r="C73" s="73" t="str">
        <f>IF(input!C72="","",input!C72)</f>
        <v/>
      </c>
      <c r="D73" s="74" t="str">
        <f>IF(input!D72="","",input!D72)</f>
        <v/>
      </c>
      <c r="E73" s="75" t="str">
        <f>IF(input!E72="","",input!E72)</f>
        <v/>
      </c>
      <c r="F73" s="76" t="str">
        <f>IF(input!F72="","",input!F72)</f>
        <v/>
      </c>
      <c r="G73" s="77" t="str">
        <f>IF(input!G72="","",input!G72)</f>
        <v/>
      </c>
      <c r="H73" s="75" t="str">
        <f>IF(input!H72="","",input!H72)</f>
        <v/>
      </c>
      <c r="I73" s="78" t="str">
        <f>IF(input!I72="","",input!I72)</f>
        <v/>
      </c>
      <c r="J73" s="75" t="str">
        <f>IF(input!J72="","",input!J72)</f>
        <v/>
      </c>
      <c r="K73" s="75" t="str">
        <f>IF(input!K72="","",input!K72)</f>
        <v/>
      </c>
      <c r="L73" s="6"/>
    </row>
    <row r="74" spans="1:12" ht="15.95" customHeight="1" x14ac:dyDescent="0.25">
      <c r="A74" s="99"/>
      <c r="B74" s="109"/>
      <c r="C74" s="73" t="str">
        <f>IF(input!C73="","",input!C73)</f>
        <v/>
      </c>
      <c r="D74" s="74" t="str">
        <f>IF(input!D73="","",input!D73)</f>
        <v/>
      </c>
      <c r="E74" s="75" t="str">
        <f>IF(input!E73="","",input!E73)</f>
        <v/>
      </c>
      <c r="F74" s="76" t="str">
        <f>IF(input!F73="","",input!F73)</f>
        <v/>
      </c>
      <c r="G74" s="77" t="str">
        <f>IF(input!G73="","",input!G73)</f>
        <v/>
      </c>
      <c r="H74" s="75" t="str">
        <f>IF(input!H73="","",input!H73)</f>
        <v/>
      </c>
      <c r="I74" s="78" t="str">
        <f>IF(input!I73="","",input!I73)</f>
        <v/>
      </c>
      <c r="J74" s="75" t="str">
        <f>IF(input!J73="","",input!J73)</f>
        <v/>
      </c>
      <c r="K74" s="75" t="str">
        <f>IF(input!K73="","",input!K73)</f>
        <v/>
      </c>
      <c r="L74" s="6"/>
    </row>
    <row r="75" spans="1:12" ht="15.95" customHeight="1" x14ac:dyDescent="0.25">
      <c r="A75" s="99"/>
      <c r="B75" s="107" t="s">
        <v>122</v>
      </c>
      <c r="C75" s="73" t="str">
        <f>IF(input!C74="","",input!C74)</f>
        <v>専門家Aの旅費</v>
      </c>
      <c r="D75" s="74" t="str">
        <f>IF(input!D74="","",input!D74)</f>
        <v/>
      </c>
      <c r="E75" s="75">
        <f>IF(input!E74="","",input!E74)</f>
        <v>2200</v>
      </c>
      <c r="F75" s="76">
        <f>IF(input!F74="","",input!F74)</f>
        <v>4</v>
      </c>
      <c r="G75" s="77" t="str">
        <f>IF(input!G74="","",input!G74)</f>
        <v>回</v>
      </c>
      <c r="H75" s="75">
        <f>IF(input!H74="","",input!H74)</f>
        <v>8800</v>
      </c>
      <c r="I75" s="78">
        <f>IF(input!I74="","",input!I74)</f>
        <v>0.1</v>
      </c>
      <c r="J75" s="75">
        <f>IF(input!J74="","",input!J74)</f>
        <v>800</v>
      </c>
      <c r="K75" s="75">
        <f>IF(input!K74="","",input!K74)</f>
        <v>8000</v>
      </c>
      <c r="L75" s="6"/>
    </row>
    <row r="76" spans="1:12" ht="15.95" customHeight="1" x14ac:dyDescent="0.25">
      <c r="A76" s="99"/>
      <c r="B76" s="108"/>
      <c r="C76" s="73" t="str">
        <f>IF(input!C75="","",input!C75)</f>
        <v>専門家Bの旅費</v>
      </c>
      <c r="D76" s="74" t="str">
        <f>IF(input!D75="","",input!D75)</f>
        <v/>
      </c>
      <c r="E76" s="75">
        <f>IF(input!E75="","",input!E75)</f>
        <v>26400</v>
      </c>
      <c r="F76" s="76">
        <f>IF(input!F75="","",input!F75)</f>
        <v>4</v>
      </c>
      <c r="G76" s="77" t="str">
        <f>IF(input!G75="","",input!G75)</f>
        <v>回</v>
      </c>
      <c r="H76" s="75">
        <f>IF(input!H75="","",input!H75)</f>
        <v>105600</v>
      </c>
      <c r="I76" s="78">
        <f>IF(input!I75="","",input!I75)</f>
        <v>0.1</v>
      </c>
      <c r="J76" s="75">
        <f>IF(input!J75="","",input!J75)</f>
        <v>9600</v>
      </c>
      <c r="K76" s="75">
        <f>IF(input!K75="","",input!K75)</f>
        <v>96000</v>
      </c>
      <c r="L76" s="6"/>
    </row>
    <row r="77" spans="1:12" ht="15.95" customHeight="1" x14ac:dyDescent="0.25">
      <c r="A77" s="99"/>
      <c r="B77" s="108"/>
      <c r="C77" s="73" t="str">
        <f>IF(input!C76="","",input!C76)</f>
        <v/>
      </c>
      <c r="D77" s="74" t="str">
        <f>IF(input!D76="","",input!D76)</f>
        <v/>
      </c>
      <c r="E77" s="75" t="str">
        <f>IF(input!E76="","",input!E76)</f>
        <v/>
      </c>
      <c r="F77" s="76" t="str">
        <f>IF(input!F76="","",input!F76)</f>
        <v/>
      </c>
      <c r="G77" s="77" t="str">
        <f>IF(input!G76="","",input!G76)</f>
        <v/>
      </c>
      <c r="H77" s="75" t="str">
        <f>IF(input!H76="","",input!H76)</f>
        <v/>
      </c>
      <c r="I77" s="78" t="str">
        <f>IF(input!I76="","",input!I76)</f>
        <v/>
      </c>
      <c r="J77" s="75" t="str">
        <f>IF(input!J76="","",input!J76)</f>
        <v/>
      </c>
      <c r="K77" s="75" t="str">
        <f>IF(input!K76="","",input!K76)</f>
        <v/>
      </c>
      <c r="L77" s="6"/>
    </row>
    <row r="78" spans="1:12" ht="15.95" customHeight="1" x14ac:dyDescent="0.25">
      <c r="A78" s="99"/>
      <c r="B78" s="108"/>
      <c r="C78" s="73" t="str">
        <f>IF(input!C77="","",input!C77)</f>
        <v/>
      </c>
      <c r="D78" s="74" t="str">
        <f>IF(input!D77="","",input!D77)</f>
        <v/>
      </c>
      <c r="E78" s="75" t="str">
        <f>IF(input!E77="","",input!E77)</f>
        <v/>
      </c>
      <c r="F78" s="76" t="str">
        <f>IF(input!F77="","",input!F77)</f>
        <v/>
      </c>
      <c r="G78" s="77" t="str">
        <f>IF(input!G77="","",input!G77)</f>
        <v/>
      </c>
      <c r="H78" s="75" t="str">
        <f>IF(input!H77="","",input!H77)</f>
        <v/>
      </c>
      <c r="I78" s="78" t="str">
        <f>IF(input!I77="","",input!I77)</f>
        <v/>
      </c>
      <c r="J78" s="75" t="str">
        <f>IF(input!J77="","",input!J77)</f>
        <v/>
      </c>
      <c r="K78" s="75" t="str">
        <f>IF(input!K77="","",input!K77)</f>
        <v/>
      </c>
      <c r="L78" s="6"/>
    </row>
    <row r="79" spans="1:12" ht="15.95" customHeight="1" x14ac:dyDescent="0.25">
      <c r="A79" s="99"/>
      <c r="B79" s="108"/>
      <c r="C79" s="73" t="str">
        <f>IF(input!C78="","",input!C78)</f>
        <v/>
      </c>
      <c r="D79" s="74" t="str">
        <f>IF(input!D78="","",input!D78)</f>
        <v/>
      </c>
      <c r="E79" s="75" t="str">
        <f>IF(input!E78="","",input!E78)</f>
        <v/>
      </c>
      <c r="F79" s="76" t="str">
        <f>IF(input!F78="","",input!F78)</f>
        <v/>
      </c>
      <c r="G79" s="77" t="str">
        <f>IF(input!G78="","",input!G78)</f>
        <v/>
      </c>
      <c r="H79" s="75" t="str">
        <f>IF(input!H78="","",input!H78)</f>
        <v/>
      </c>
      <c r="I79" s="78" t="str">
        <f>IF(input!I78="","",input!I78)</f>
        <v/>
      </c>
      <c r="J79" s="75" t="str">
        <f>IF(input!J78="","",input!J78)</f>
        <v/>
      </c>
      <c r="K79" s="75" t="str">
        <f>IF(input!K78="","",input!K78)</f>
        <v/>
      </c>
      <c r="L79" s="6"/>
    </row>
    <row r="80" spans="1:12" ht="15.95" customHeight="1" x14ac:dyDescent="0.25">
      <c r="A80" s="99"/>
      <c r="B80" s="108"/>
      <c r="C80" s="73" t="str">
        <f>IF(input!C79="","",input!C79)</f>
        <v/>
      </c>
      <c r="D80" s="74" t="str">
        <f>IF(input!D79="","",input!D79)</f>
        <v/>
      </c>
      <c r="E80" s="75" t="str">
        <f>IF(input!E79="","",input!E79)</f>
        <v/>
      </c>
      <c r="F80" s="76" t="str">
        <f>IF(input!F79="","",input!F79)</f>
        <v/>
      </c>
      <c r="G80" s="77" t="str">
        <f>IF(input!G79="","",input!G79)</f>
        <v/>
      </c>
      <c r="H80" s="75" t="str">
        <f>IF(input!H79="","",input!H79)</f>
        <v/>
      </c>
      <c r="I80" s="78" t="str">
        <f>IF(input!I79="","",input!I79)</f>
        <v/>
      </c>
      <c r="J80" s="75" t="str">
        <f>IF(input!J79="","",input!J79)</f>
        <v/>
      </c>
      <c r="K80" s="75" t="str">
        <f>IF(input!K79="","",input!K79)</f>
        <v/>
      </c>
      <c r="L80" s="6"/>
    </row>
    <row r="81" spans="1:12" ht="15.95" customHeight="1" x14ac:dyDescent="0.25">
      <c r="A81" s="99"/>
      <c r="B81" s="108"/>
      <c r="C81" s="73" t="str">
        <f>IF(input!C80="","",input!C80)</f>
        <v/>
      </c>
      <c r="D81" s="74" t="str">
        <f>IF(input!D80="","",input!D80)</f>
        <v/>
      </c>
      <c r="E81" s="75" t="str">
        <f>IF(input!E80="","",input!E80)</f>
        <v/>
      </c>
      <c r="F81" s="76" t="str">
        <f>IF(input!F80="","",input!F80)</f>
        <v/>
      </c>
      <c r="G81" s="77" t="str">
        <f>IF(input!G80="","",input!G80)</f>
        <v/>
      </c>
      <c r="H81" s="75" t="str">
        <f>IF(input!H80="","",input!H80)</f>
        <v/>
      </c>
      <c r="I81" s="78" t="str">
        <f>IF(input!I80="","",input!I80)</f>
        <v/>
      </c>
      <c r="J81" s="75" t="str">
        <f>IF(input!J80="","",input!J80)</f>
        <v/>
      </c>
      <c r="K81" s="75" t="str">
        <f>IF(input!K80="","",input!K80)</f>
        <v/>
      </c>
      <c r="L81" s="6"/>
    </row>
    <row r="82" spans="1:12" ht="15.95" customHeight="1" x14ac:dyDescent="0.25">
      <c r="A82" s="99"/>
      <c r="B82" s="108"/>
      <c r="C82" s="73" t="str">
        <f>IF(input!C81="","",input!C81)</f>
        <v/>
      </c>
      <c r="D82" s="74" t="str">
        <f>IF(input!D81="","",input!D81)</f>
        <v/>
      </c>
      <c r="E82" s="75" t="str">
        <f>IF(input!E81="","",input!E81)</f>
        <v/>
      </c>
      <c r="F82" s="76" t="str">
        <f>IF(input!F81="","",input!F81)</f>
        <v/>
      </c>
      <c r="G82" s="77" t="str">
        <f>IF(input!G81="","",input!G81)</f>
        <v/>
      </c>
      <c r="H82" s="75" t="str">
        <f>IF(input!H81="","",input!H81)</f>
        <v/>
      </c>
      <c r="I82" s="78" t="str">
        <f>IF(input!I81="","",input!I81)</f>
        <v/>
      </c>
      <c r="J82" s="75" t="str">
        <f>IF(input!J81="","",input!J81)</f>
        <v/>
      </c>
      <c r="K82" s="75" t="str">
        <f>IF(input!K81="","",input!K81)</f>
        <v/>
      </c>
      <c r="L82" s="6"/>
    </row>
    <row r="83" spans="1:12" ht="15.95" customHeight="1" x14ac:dyDescent="0.25">
      <c r="A83" s="99"/>
      <c r="B83" s="108"/>
      <c r="C83" s="73" t="str">
        <f>IF(input!C82="","",input!C82)</f>
        <v/>
      </c>
      <c r="D83" s="74" t="str">
        <f>IF(input!D82="","",input!D82)</f>
        <v/>
      </c>
      <c r="E83" s="75" t="str">
        <f>IF(input!E82="","",input!E82)</f>
        <v/>
      </c>
      <c r="F83" s="76" t="str">
        <f>IF(input!F82="","",input!F82)</f>
        <v/>
      </c>
      <c r="G83" s="77" t="str">
        <f>IF(input!G82="","",input!G82)</f>
        <v/>
      </c>
      <c r="H83" s="75" t="str">
        <f>IF(input!H82="","",input!H82)</f>
        <v/>
      </c>
      <c r="I83" s="78" t="str">
        <f>IF(input!I82="","",input!I82)</f>
        <v/>
      </c>
      <c r="J83" s="75" t="str">
        <f>IF(input!J82="","",input!J82)</f>
        <v/>
      </c>
      <c r="K83" s="75" t="str">
        <f>IF(input!K82="","",input!K82)</f>
        <v/>
      </c>
      <c r="L83" s="6"/>
    </row>
    <row r="84" spans="1:12" ht="15.95" customHeight="1" x14ac:dyDescent="0.25">
      <c r="A84" s="100"/>
      <c r="B84" s="109"/>
      <c r="C84" s="73" t="str">
        <f>IF(input!C83="","",input!C83)</f>
        <v/>
      </c>
      <c r="D84" s="74" t="str">
        <f>IF(input!D83="","",input!D83)</f>
        <v/>
      </c>
      <c r="E84" s="75" t="str">
        <f>IF(input!E83="","",input!E83)</f>
        <v/>
      </c>
      <c r="F84" s="76" t="str">
        <f>IF(input!F83="","",input!F83)</f>
        <v/>
      </c>
      <c r="G84" s="77" t="str">
        <f>IF(input!G83="","",input!G83)</f>
        <v/>
      </c>
      <c r="H84" s="75" t="str">
        <f>IF(input!H83="","",input!H83)</f>
        <v/>
      </c>
      <c r="I84" s="78" t="str">
        <f>IF(input!I83="","",input!I83)</f>
        <v/>
      </c>
      <c r="J84" s="75" t="str">
        <f>IF(input!J83="","",input!J83)</f>
        <v/>
      </c>
      <c r="K84" s="75" t="str">
        <f>IF(input!K83="","",input!K83)</f>
        <v/>
      </c>
      <c r="L84" s="6"/>
    </row>
    <row r="85" spans="1:12" ht="15.95" customHeight="1" x14ac:dyDescent="0.25">
      <c r="A85" s="98" t="s">
        <v>124</v>
      </c>
      <c r="B85" s="107" t="s">
        <v>77</v>
      </c>
      <c r="C85" s="73" t="str">
        <f>IF(input!C84="","",input!C84)</f>
        <v>大学Aへの試験委託</v>
      </c>
      <c r="D85" s="74" t="str">
        <f>IF(input!D84="","",input!D84)</f>
        <v/>
      </c>
      <c r="E85" s="75">
        <f>IF(input!E84="","",input!E84)</f>
        <v>495000</v>
      </c>
      <c r="F85" s="76">
        <f>IF(input!F84="","",input!F84)</f>
        <v>1</v>
      </c>
      <c r="G85" s="77" t="str">
        <f>IF(input!G84="","",input!G84)</f>
        <v>式</v>
      </c>
      <c r="H85" s="75">
        <f>IF(input!H84="","",input!H84)</f>
        <v>495000</v>
      </c>
      <c r="I85" s="78">
        <f>IF(input!I84="","",input!I84)</f>
        <v>0.1</v>
      </c>
      <c r="J85" s="75">
        <f>IF(input!J84="","",input!J84)</f>
        <v>45000</v>
      </c>
      <c r="K85" s="75">
        <f>IF(input!K84="","",input!K84)</f>
        <v>450000</v>
      </c>
      <c r="L85" s="6"/>
    </row>
    <row r="86" spans="1:12" ht="15.95" customHeight="1" x14ac:dyDescent="0.25">
      <c r="A86" s="99"/>
      <c r="B86" s="108"/>
      <c r="C86" s="73" t="str">
        <f>IF(input!C85="","",input!C85)</f>
        <v/>
      </c>
      <c r="D86" s="74" t="str">
        <f>IF(input!D85="","",input!D85)</f>
        <v/>
      </c>
      <c r="E86" s="75" t="str">
        <f>IF(input!E85="","",input!E85)</f>
        <v/>
      </c>
      <c r="F86" s="76" t="str">
        <f>IF(input!F85="","",input!F85)</f>
        <v/>
      </c>
      <c r="G86" s="77" t="str">
        <f>IF(input!G85="","",input!G85)</f>
        <v/>
      </c>
      <c r="H86" s="75" t="str">
        <f>IF(input!H85="","",input!H85)</f>
        <v/>
      </c>
      <c r="I86" s="78" t="str">
        <f>IF(input!I85="","",input!I85)</f>
        <v/>
      </c>
      <c r="J86" s="75" t="str">
        <f>IF(input!J85="","",input!J85)</f>
        <v/>
      </c>
      <c r="K86" s="75" t="str">
        <f>IF(input!K85="","",input!K85)</f>
        <v/>
      </c>
      <c r="L86" s="6"/>
    </row>
    <row r="87" spans="1:12" ht="15.95" customHeight="1" x14ac:dyDescent="0.25">
      <c r="A87" s="99"/>
      <c r="B87" s="108"/>
      <c r="C87" s="73" t="str">
        <f>IF(input!C86="","",input!C86)</f>
        <v/>
      </c>
      <c r="D87" s="74" t="str">
        <f>IF(input!D86="","",input!D86)</f>
        <v/>
      </c>
      <c r="E87" s="75" t="str">
        <f>IF(input!E86="","",input!E86)</f>
        <v/>
      </c>
      <c r="F87" s="76" t="str">
        <f>IF(input!F86="","",input!F86)</f>
        <v/>
      </c>
      <c r="G87" s="77" t="str">
        <f>IF(input!G86="","",input!G86)</f>
        <v/>
      </c>
      <c r="H87" s="75" t="str">
        <f>IF(input!H86="","",input!H86)</f>
        <v/>
      </c>
      <c r="I87" s="78" t="str">
        <f>IF(input!I86="","",input!I86)</f>
        <v/>
      </c>
      <c r="J87" s="75" t="str">
        <f>IF(input!J86="","",input!J86)</f>
        <v/>
      </c>
      <c r="K87" s="75" t="str">
        <f>IF(input!K86="","",input!K86)</f>
        <v/>
      </c>
      <c r="L87" s="6"/>
    </row>
    <row r="88" spans="1:12" ht="15.95" customHeight="1" x14ac:dyDescent="0.25">
      <c r="A88" s="99"/>
      <c r="B88" s="108"/>
      <c r="C88" s="73" t="str">
        <f>IF(input!C87="","",input!C87)</f>
        <v/>
      </c>
      <c r="D88" s="74" t="str">
        <f>IF(input!D87="","",input!D87)</f>
        <v/>
      </c>
      <c r="E88" s="75" t="str">
        <f>IF(input!E87="","",input!E87)</f>
        <v/>
      </c>
      <c r="F88" s="76" t="str">
        <f>IF(input!F87="","",input!F87)</f>
        <v/>
      </c>
      <c r="G88" s="77" t="str">
        <f>IF(input!G87="","",input!G87)</f>
        <v/>
      </c>
      <c r="H88" s="75" t="str">
        <f>IF(input!H87="","",input!H87)</f>
        <v/>
      </c>
      <c r="I88" s="78" t="str">
        <f>IF(input!I87="","",input!I87)</f>
        <v/>
      </c>
      <c r="J88" s="75" t="str">
        <f>IF(input!J87="","",input!J87)</f>
        <v/>
      </c>
      <c r="K88" s="75" t="str">
        <f>IF(input!K87="","",input!K87)</f>
        <v/>
      </c>
      <c r="L88" s="6"/>
    </row>
    <row r="89" spans="1:12" ht="15.95" customHeight="1" x14ac:dyDescent="0.25">
      <c r="A89" s="99"/>
      <c r="B89" s="108"/>
      <c r="C89" s="73" t="str">
        <f>IF(input!C88="","",input!C88)</f>
        <v/>
      </c>
      <c r="D89" s="74" t="str">
        <f>IF(input!D88="","",input!D88)</f>
        <v/>
      </c>
      <c r="E89" s="75" t="str">
        <f>IF(input!E88="","",input!E88)</f>
        <v/>
      </c>
      <c r="F89" s="76" t="str">
        <f>IF(input!F88="","",input!F88)</f>
        <v/>
      </c>
      <c r="G89" s="77" t="str">
        <f>IF(input!G88="","",input!G88)</f>
        <v/>
      </c>
      <c r="H89" s="75" t="str">
        <f>IF(input!H88="","",input!H88)</f>
        <v/>
      </c>
      <c r="I89" s="78" t="str">
        <f>IF(input!I88="","",input!I88)</f>
        <v/>
      </c>
      <c r="J89" s="75" t="str">
        <f>IF(input!J88="","",input!J88)</f>
        <v/>
      </c>
      <c r="K89" s="75" t="str">
        <f>IF(input!K88="","",input!K88)</f>
        <v/>
      </c>
      <c r="L89" s="6"/>
    </row>
    <row r="90" spans="1:12" ht="15.95" customHeight="1" x14ac:dyDescent="0.25">
      <c r="A90" s="99"/>
      <c r="B90" s="108"/>
      <c r="C90" s="73" t="str">
        <f>IF(input!C89="","",input!C89)</f>
        <v/>
      </c>
      <c r="D90" s="74" t="str">
        <f>IF(input!D89="","",input!D89)</f>
        <v/>
      </c>
      <c r="E90" s="75" t="str">
        <f>IF(input!E89="","",input!E89)</f>
        <v/>
      </c>
      <c r="F90" s="76" t="str">
        <f>IF(input!F89="","",input!F89)</f>
        <v/>
      </c>
      <c r="G90" s="77" t="str">
        <f>IF(input!G89="","",input!G89)</f>
        <v/>
      </c>
      <c r="H90" s="75" t="str">
        <f>IF(input!H89="","",input!H89)</f>
        <v/>
      </c>
      <c r="I90" s="78" t="str">
        <f>IF(input!I89="","",input!I89)</f>
        <v/>
      </c>
      <c r="J90" s="75" t="str">
        <f>IF(input!J89="","",input!J89)</f>
        <v/>
      </c>
      <c r="K90" s="75" t="str">
        <f>IF(input!K89="","",input!K89)</f>
        <v/>
      </c>
      <c r="L90" s="6"/>
    </row>
    <row r="91" spans="1:12" ht="15.95" customHeight="1" x14ac:dyDescent="0.25">
      <c r="A91" s="99"/>
      <c r="B91" s="108"/>
      <c r="C91" s="73" t="str">
        <f>IF(input!C90="","",input!C90)</f>
        <v/>
      </c>
      <c r="D91" s="74" t="str">
        <f>IF(input!D90="","",input!D90)</f>
        <v/>
      </c>
      <c r="E91" s="75" t="str">
        <f>IF(input!E90="","",input!E90)</f>
        <v/>
      </c>
      <c r="F91" s="76" t="str">
        <f>IF(input!F90="","",input!F90)</f>
        <v/>
      </c>
      <c r="G91" s="77" t="str">
        <f>IF(input!G90="","",input!G90)</f>
        <v/>
      </c>
      <c r="H91" s="75" t="str">
        <f>IF(input!H90="","",input!H90)</f>
        <v/>
      </c>
      <c r="I91" s="78" t="str">
        <f>IF(input!I90="","",input!I90)</f>
        <v/>
      </c>
      <c r="J91" s="75" t="str">
        <f>IF(input!J90="","",input!J90)</f>
        <v/>
      </c>
      <c r="K91" s="75" t="str">
        <f>IF(input!K90="","",input!K90)</f>
        <v/>
      </c>
      <c r="L91" s="6"/>
    </row>
    <row r="92" spans="1:12" ht="15.95" customHeight="1" x14ac:dyDescent="0.25">
      <c r="A92" s="99"/>
      <c r="B92" s="108"/>
      <c r="C92" s="73" t="str">
        <f>IF(input!C91="","",input!C91)</f>
        <v/>
      </c>
      <c r="D92" s="74" t="str">
        <f>IF(input!D91="","",input!D91)</f>
        <v/>
      </c>
      <c r="E92" s="75" t="str">
        <f>IF(input!E91="","",input!E91)</f>
        <v/>
      </c>
      <c r="F92" s="76" t="str">
        <f>IF(input!F91="","",input!F91)</f>
        <v/>
      </c>
      <c r="G92" s="77" t="str">
        <f>IF(input!G91="","",input!G91)</f>
        <v/>
      </c>
      <c r="H92" s="75" t="str">
        <f>IF(input!H91="","",input!H91)</f>
        <v/>
      </c>
      <c r="I92" s="78" t="str">
        <f>IF(input!I91="","",input!I91)</f>
        <v/>
      </c>
      <c r="J92" s="75" t="str">
        <f>IF(input!J91="","",input!J91)</f>
        <v/>
      </c>
      <c r="K92" s="75" t="str">
        <f>IF(input!K91="","",input!K91)</f>
        <v/>
      </c>
      <c r="L92" s="6"/>
    </row>
    <row r="93" spans="1:12" ht="15.95" customHeight="1" x14ac:dyDescent="0.25">
      <c r="A93" s="99"/>
      <c r="B93" s="108"/>
      <c r="C93" s="73" t="str">
        <f>IF(input!C92="","",input!C92)</f>
        <v/>
      </c>
      <c r="D93" s="74" t="str">
        <f>IF(input!D92="","",input!D92)</f>
        <v/>
      </c>
      <c r="E93" s="75" t="str">
        <f>IF(input!E92="","",input!E92)</f>
        <v/>
      </c>
      <c r="F93" s="76" t="str">
        <f>IF(input!F92="","",input!F92)</f>
        <v/>
      </c>
      <c r="G93" s="77" t="str">
        <f>IF(input!G92="","",input!G92)</f>
        <v/>
      </c>
      <c r="H93" s="75" t="str">
        <f>IF(input!H92="","",input!H92)</f>
        <v/>
      </c>
      <c r="I93" s="78" t="str">
        <f>IF(input!I92="","",input!I92)</f>
        <v/>
      </c>
      <c r="J93" s="75" t="str">
        <f>IF(input!J92="","",input!J92)</f>
        <v/>
      </c>
      <c r="K93" s="75" t="str">
        <f>IF(input!K92="","",input!K92)</f>
        <v/>
      </c>
      <c r="L93" s="6"/>
    </row>
    <row r="94" spans="1:12" ht="15.95" customHeight="1" x14ac:dyDescent="0.25">
      <c r="A94" s="99"/>
      <c r="B94" s="109"/>
      <c r="C94" s="73" t="str">
        <f>IF(input!C93="","",input!C93)</f>
        <v/>
      </c>
      <c r="D94" s="74" t="str">
        <f>IF(input!D93="","",input!D93)</f>
        <v/>
      </c>
      <c r="E94" s="75" t="str">
        <f>IF(input!E93="","",input!E93)</f>
        <v/>
      </c>
      <c r="F94" s="76" t="str">
        <f>IF(input!F93="","",input!F93)</f>
        <v/>
      </c>
      <c r="G94" s="77" t="str">
        <f>IF(input!G93="","",input!G93)</f>
        <v/>
      </c>
      <c r="H94" s="75" t="str">
        <f>IF(input!H93="","",input!H93)</f>
        <v/>
      </c>
      <c r="I94" s="78" t="str">
        <f>IF(input!I93="","",input!I93)</f>
        <v/>
      </c>
      <c r="J94" s="75" t="str">
        <f>IF(input!J93="","",input!J93)</f>
        <v/>
      </c>
      <c r="K94" s="75" t="str">
        <f>IF(input!K93="","",input!K93)</f>
        <v/>
      </c>
      <c r="L94" s="6"/>
    </row>
    <row r="95" spans="1:12" ht="15.95" customHeight="1" x14ac:dyDescent="0.25">
      <c r="A95" s="99"/>
      <c r="B95" s="107" t="s">
        <v>78</v>
      </c>
      <c r="C95" s="73" t="str">
        <f>IF(input!C94="","",input!C94)</f>
        <v>分析依頼A</v>
      </c>
      <c r="D95" s="74" t="str">
        <f>IF(input!D94="","",input!D94)</f>
        <v/>
      </c>
      <c r="E95" s="75">
        <f>IF(input!E94="","",input!E94)</f>
        <v>39600</v>
      </c>
      <c r="F95" s="76">
        <f>IF(input!F94="","",input!F94)</f>
        <v>4</v>
      </c>
      <c r="G95" s="77" t="str">
        <f>IF(input!G94="","",input!G94)</f>
        <v>式</v>
      </c>
      <c r="H95" s="75">
        <f>IF(input!H94="","",input!H94)</f>
        <v>158400</v>
      </c>
      <c r="I95" s="78">
        <f>IF(input!I94="","",input!I94)</f>
        <v>0.1</v>
      </c>
      <c r="J95" s="75">
        <f>IF(input!J94="","",input!J94)</f>
        <v>14400</v>
      </c>
      <c r="K95" s="75">
        <f>IF(input!K94="","",input!K94)</f>
        <v>144000</v>
      </c>
      <c r="L95" s="6"/>
    </row>
    <row r="96" spans="1:12" ht="15.95" customHeight="1" x14ac:dyDescent="0.25">
      <c r="A96" s="99"/>
      <c r="B96" s="108"/>
      <c r="C96" s="73" t="str">
        <f>IF(input!C95="","",input!C95)</f>
        <v>EMC検定</v>
      </c>
      <c r="D96" s="74" t="str">
        <f>IF(input!D95="","",input!D95)</f>
        <v/>
      </c>
      <c r="E96" s="75">
        <f>IF(input!E95="","",input!E95)</f>
        <v>120000</v>
      </c>
      <c r="F96" s="76">
        <f>IF(input!F95="","",input!F95)</f>
        <v>1</v>
      </c>
      <c r="G96" s="77" t="str">
        <f>IF(input!G95="","",input!G95)</f>
        <v>式</v>
      </c>
      <c r="H96" s="75">
        <f>IF(input!H95="","",input!H95)</f>
        <v>120000</v>
      </c>
      <c r="I96" s="78">
        <f>IF(input!I95="","",input!I95)</f>
        <v>0.1</v>
      </c>
      <c r="J96" s="75">
        <f>IF(input!J95="","",input!J95)</f>
        <v>10910</v>
      </c>
      <c r="K96" s="75">
        <f>IF(input!K95="","",input!K95)</f>
        <v>109090</v>
      </c>
      <c r="L96" s="6"/>
    </row>
    <row r="97" spans="1:12" ht="15.95" customHeight="1" x14ac:dyDescent="0.25">
      <c r="A97" s="99"/>
      <c r="B97" s="108"/>
      <c r="C97" s="73" t="str">
        <f>IF(input!C96="","",input!C96)</f>
        <v/>
      </c>
      <c r="D97" s="74" t="str">
        <f>IF(input!D96="","",input!D96)</f>
        <v/>
      </c>
      <c r="E97" s="75" t="str">
        <f>IF(input!E96="","",input!E96)</f>
        <v/>
      </c>
      <c r="F97" s="76" t="str">
        <f>IF(input!F96="","",input!F96)</f>
        <v/>
      </c>
      <c r="G97" s="77" t="str">
        <f>IF(input!G96="","",input!G96)</f>
        <v/>
      </c>
      <c r="H97" s="75" t="str">
        <f>IF(input!H96="","",input!H96)</f>
        <v/>
      </c>
      <c r="I97" s="78" t="str">
        <f>IF(input!I96="","",input!I96)</f>
        <v/>
      </c>
      <c r="J97" s="75" t="str">
        <f>IF(input!J96="","",input!J96)</f>
        <v/>
      </c>
      <c r="K97" s="75" t="str">
        <f>IF(input!K96="","",input!K96)</f>
        <v/>
      </c>
      <c r="L97" s="6"/>
    </row>
    <row r="98" spans="1:12" ht="15.95" customHeight="1" x14ac:dyDescent="0.25">
      <c r="A98" s="99"/>
      <c r="B98" s="108"/>
      <c r="C98" s="73" t="str">
        <f>IF(input!C97="","",input!C97)</f>
        <v/>
      </c>
      <c r="D98" s="74" t="str">
        <f>IF(input!D97="","",input!D97)</f>
        <v/>
      </c>
      <c r="E98" s="75" t="str">
        <f>IF(input!E97="","",input!E97)</f>
        <v/>
      </c>
      <c r="F98" s="76" t="str">
        <f>IF(input!F97="","",input!F97)</f>
        <v/>
      </c>
      <c r="G98" s="77" t="str">
        <f>IF(input!G97="","",input!G97)</f>
        <v/>
      </c>
      <c r="H98" s="75" t="str">
        <f>IF(input!H97="","",input!H97)</f>
        <v/>
      </c>
      <c r="I98" s="78" t="str">
        <f>IF(input!I97="","",input!I97)</f>
        <v/>
      </c>
      <c r="J98" s="75" t="str">
        <f>IF(input!J97="","",input!J97)</f>
        <v/>
      </c>
      <c r="K98" s="75" t="str">
        <f>IF(input!K97="","",input!K97)</f>
        <v/>
      </c>
      <c r="L98" s="6"/>
    </row>
    <row r="99" spans="1:12" ht="15.95" customHeight="1" x14ac:dyDescent="0.25">
      <c r="A99" s="99"/>
      <c r="B99" s="108"/>
      <c r="C99" s="73" t="str">
        <f>IF(input!C98="","",input!C98)</f>
        <v/>
      </c>
      <c r="D99" s="74" t="str">
        <f>IF(input!D98="","",input!D98)</f>
        <v/>
      </c>
      <c r="E99" s="75" t="str">
        <f>IF(input!E98="","",input!E98)</f>
        <v/>
      </c>
      <c r="F99" s="76" t="str">
        <f>IF(input!F98="","",input!F98)</f>
        <v/>
      </c>
      <c r="G99" s="77" t="str">
        <f>IF(input!G98="","",input!G98)</f>
        <v/>
      </c>
      <c r="H99" s="75" t="str">
        <f>IF(input!H98="","",input!H98)</f>
        <v/>
      </c>
      <c r="I99" s="78" t="str">
        <f>IF(input!I98="","",input!I98)</f>
        <v/>
      </c>
      <c r="J99" s="75" t="str">
        <f>IF(input!J98="","",input!J98)</f>
        <v/>
      </c>
      <c r="K99" s="75" t="str">
        <f>IF(input!K98="","",input!K98)</f>
        <v/>
      </c>
      <c r="L99" s="6"/>
    </row>
    <row r="100" spans="1:12" ht="15.95" customHeight="1" x14ac:dyDescent="0.25">
      <c r="A100" s="99"/>
      <c r="B100" s="108"/>
      <c r="C100" s="73" t="str">
        <f>IF(input!C99="","",input!C99)</f>
        <v/>
      </c>
      <c r="D100" s="74" t="str">
        <f>IF(input!D99="","",input!D99)</f>
        <v/>
      </c>
      <c r="E100" s="75" t="str">
        <f>IF(input!E99="","",input!E99)</f>
        <v/>
      </c>
      <c r="F100" s="76" t="str">
        <f>IF(input!F99="","",input!F99)</f>
        <v/>
      </c>
      <c r="G100" s="77" t="str">
        <f>IF(input!G99="","",input!G99)</f>
        <v/>
      </c>
      <c r="H100" s="75" t="str">
        <f>IF(input!H99="","",input!H99)</f>
        <v/>
      </c>
      <c r="I100" s="78" t="str">
        <f>IF(input!I99="","",input!I99)</f>
        <v/>
      </c>
      <c r="J100" s="75" t="str">
        <f>IF(input!J99="","",input!J99)</f>
        <v/>
      </c>
      <c r="K100" s="75" t="str">
        <f>IF(input!K99="","",input!K99)</f>
        <v/>
      </c>
      <c r="L100" s="6"/>
    </row>
    <row r="101" spans="1:12" ht="15.95" customHeight="1" x14ac:dyDescent="0.25">
      <c r="A101" s="99"/>
      <c r="B101" s="108"/>
      <c r="C101" s="73" t="str">
        <f>IF(input!C100="","",input!C100)</f>
        <v/>
      </c>
      <c r="D101" s="74" t="str">
        <f>IF(input!D100="","",input!D100)</f>
        <v/>
      </c>
      <c r="E101" s="75" t="str">
        <f>IF(input!E100="","",input!E100)</f>
        <v/>
      </c>
      <c r="F101" s="76" t="str">
        <f>IF(input!F100="","",input!F100)</f>
        <v/>
      </c>
      <c r="G101" s="77" t="str">
        <f>IF(input!G100="","",input!G100)</f>
        <v/>
      </c>
      <c r="H101" s="75" t="str">
        <f>IF(input!H100="","",input!H100)</f>
        <v/>
      </c>
      <c r="I101" s="78" t="str">
        <f>IF(input!I100="","",input!I100)</f>
        <v/>
      </c>
      <c r="J101" s="75" t="str">
        <f>IF(input!J100="","",input!J100)</f>
        <v/>
      </c>
      <c r="K101" s="75" t="str">
        <f>IF(input!K100="","",input!K100)</f>
        <v/>
      </c>
      <c r="L101" s="6"/>
    </row>
    <row r="102" spans="1:12" ht="15.95" customHeight="1" x14ac:dyDescent="0.25">
      <c r="A102" s="99"/>
      <c r="B102" s="108"/>
      <c r="C102" s="73" t="str">
        <f>IF(input!C101="","",input!C101)</f>
        <v/>
      </c>
      <c r="D102" s="74" t="str">
        <f>IF(input!D101="","",input!D101)</f>
        <v/>
      </c>
      <c r="E102" s="75" t="str">
        <f>IF(input!E101="","",input!E101)</f>
        <v/>
      </c>
      <c r="F102" s="76" t="str">
        <f>IF(input!F101="","",input!F101)</f>
        <v/>
      </c>
      <c r="G102" s="77" t="str">
        <f>IF(input!G101="","",input!G101)</f>
        <v/>
      </c>
      <c r="H102" s="75" t="str">
        <f>IF(input!H101="","",input!H101)</f>
        <v/>
      </c>
      <c r="I102" s="78" t="str">
        <f>IF(input!I101="","",input!I101)</f>
        <v/>
      </c>
      <c r="J102" s="75" t="str">
        <f>IF(input!J101="","",input!J101)</f>
        <v/>
      </c>
      <c r="K102" s="75" t="str">
        <f>IF(input!K101="","",input!K101)</f>
        <v/>
      </c>
      <c r="L102" s="6"/>
    </row>
    <row r="103" spans="1:12" ht="15.95" customHeight="1" x14ac:dyDescent="0.25">
      <c r="A103" s="99"/>
      <c r="B103" s="108"/>
      <c r="C103" s="73" t="str">
        <f>IF(input!C102="","",input!C102)</f>
        <v/>
      </c>
      <c r="D103" s="74" t="str">
        <f>IF(input!D102="","",input!D102)</f>
        <v/>
      </c>
      <c r="E103" s="75" t="str">
        <f>IF(input!E102="","",input!E102)</f>
        <v/>
      </c>
      <c r="F103" s="76" t="str">
        <f>IF(input!F102="","",input!F102)</f>
        <v/>
      </c>
      <c r="G103" s="77" t="str">
        <f>IF(input!G102="","",input!G102)</f>
        <v/>
      </c>
      <c r="H103" s="75" t="str">
        <f>IF(input!H102="","",input!H102)</f>
        <v/>
      </c>
      <c r="I103" s="78" t="str">
        <f>IF(input!I102="","",input!I102)</f>
        <v/>
      </c>
      <c r="J103" s="75" t="str">
        <f>IF(input!J102="","",input!J102)</f>
        <v/>
      </c>
      <c r="K103" s="75" t="str">
        <f>IF(input!K102="","",input!K102)</f>
        <v/>
      </c>
      <c r="L103" s="6"/>
    </row>
    <row r="104" spans="1:12" ht="15.95" customHeight="1" x14ac:dyDescent="0.25">
      <c r="A104" s="100"/>
      <c r="B104" s="109"/>
      <c r="C104" s="73" t="str">
        <f>IF(input!C103="","",input!C103)</f>
        <v/>
      </c>
      <c r="D104" s="74" t="str">
        <f>IF(input!D103="","",input!D103)</f>
        <v/>
      </c>
      <c r="E104" s="75" t="str">
        <f>IF(input!E103="","",input!E103)</f>
        <v/>
      </c>
      <c r="F104" s="76" t="str">
        <f>IF(input!F103="","",input!F103)</f>
        <v/>
      </c>
      <c r="G104" s="77" t="str">
        <f>IF(input!G103="","",input!G103)</f>
        <v/>
      </c>
      <c r="H104" s="75" t="str">
        <f>IF(input!H103="","",input!H103)</f>
        <v/>
      </c>
      <c r="I104" s="78" t="str">
        <f>IF(input!I103="","",input!I103)</f>
        <v/>
      </c>
      <c r="J104" s="75" t="str">
        <f>IF(input!J103="","",input!J103)</f>
        <v/>
      </c>
      <c r="K104" s="75" t="str">
        <f>IF(input!K103="","",input!K103)</f>
        <v/>
      </c>
      <c r="L104" s="6"/>
    </row>
    <row r="105" spans="1:12" ht="15.95" customHeight="1" x14ac:dyDescent="0.25">
      <c r="A105" s="98" t="s">
        <v>15</v>
      </c>
      <c r="B105" s="107" t="s">
        <v>125</v>
      </c>
      <c r="C105" s="73" t="str">
        <f>IF(input!C104="","",input!C104)</f>
        <v>測定装置Cのレンタル</v>
      </c>
      <c r="D105" s="74" t="str">
        <f>IF(input!D104="","",input!D104)</f>
        <v/>
      </c>
      <c r="E105" s="75">
        <f>IF(input!E104="","",input!E104)</f>
        <v>264000</v>
      </c>
      <c r="F105" s="76">
        <f>IF(input!F104="","",input!F104)</f>
        <v>1</v>
      </c>
      <c r="G105" s="77" t="str">
        <f>IF(input!G104="","",input!G104)</f>
        <v>式</v>
      </c>
      <c r="H105" s="75">
        <f>IF(input!H104="","",input!H104)</f>
        <v>264000</v>
      </c>
      <c r="I105" s="78">
        <f>IF(input!I104="","",input!I104)</f>
        <v>0.1</v>
      </c>
      <c r="J105" s="75">
        <f>IF(input!J104="","",input!J104)</f>
        <v>24000</v>
      </c>
      <c r="K105" s="75">
        <f>IF(input!K104="","",input!K104)</f>
        <v>240000</v>
      </c>
      <c r="L105" s="6"/>
    </row>
    <row r="106" spans="1:12" ht="15.95" customHeight="1" x14ac:dyDescent="0.25">
      <c r="A106" s="99"/>
      <c r="B106" s="108"/>
      <c r="C106" s="73" t="str">
        <f>IF(input!C105="","",input!C105)</f>
        <v>設備使用料A</v>
      </c>
      <c r="D106" s="74" t="str">
        <f>IF(input!D105="","",input!D105)</f>
        <v/>
      </c>
      <c r="E106" s="75">
        <f>IF(input!E105="","",input!E105)</f>
        <v>1440</v>
      </c>
      <c r="F106" s="76">
        <f>IF(input!F105="","",input!F105)</f>
        <v>12</v>
      </c>
      <c r="G106" s="77" t="str">
        <f>IF(input!G105="","",input!G105)</f>
        <v>回</v>
      </c>
      <c r="H106" s="75">
        <f>IF(input!H105="","",input!H105)</f>
        <v>17280</v>
      </c>
      <c r="I106" s="78">
        <f>IF(input!I105="","",input!I105)</f>
        <v>0.1</v>
      </c>
      <c r="J106" s="75">
        <f>IF(input!J105="","",input!J105)</f>
        <v>1571</v>
      </c>
      <c r="K106" s="75">
        <f>IF(input!K105="","",input!K105)</f>
        <v>15709</v>
      </c>
      <c r="L106" s="6"/>
    </row>
    <row r="107" spans="1:12" ht="15.95" customHeight="1" x14ac:dyDescent="0.25">
      <c r="A107" s="99"/>
      <c r="B107" s="108"/>
      <c r="C107" s="73" t="str">
        <f>IF(input!C106="","",input!C106)</f>
        <v/>
      </c>
      <c r="D107" s="74" t="str">
        <f>IF(input!D106="","",input!D106)</f>
        <v/>
      </c>
      <c r="E107" s="75" t="str">
        <f>IF(input!E106="","",input!E106)</f>
        <v/>
      </c>
      <c r="F107" s="76" t="str">
        <f>IF(input!F106="","",input!F106)</f>
        <v/>
      </c>
      <c r="G107" s="77" t="str">
        <f>IF(input!G106="","",input!G106)</f>
        <v/>
      </c>
      <c r="H107" s="75" t="str">
        <f>IF(input!H106="","",input!H106)</f>
        <v/>
      </c>
      <c r="I107" s="78" t="str">
        <f>IF(input!I106="","",input!I106)</f>
        <v/>
      </c>
      <c r="J107" s="75" t="str">
        <f>IF(input!J106="","",input!J106)</f>
        <v/>
      </c>
      <c r="K107" s="75" t="str">
        <f>IF(input!K106="","",input!K106)</f>
        <v/>
      </c>
      <c r="L107" s="6"/>
    </row>
    <row r="108" spans="1:12" ht="15.95" customHeight="1" x14ac:dyDescent="0.25">
      <c r="A108" s="99"/>
      <c r="B108" s="108"/>
      <c r="C108" s="73" t="str">
        <f>IF(input!C107="","",input!C107)</f>
        <v/>
      </c>
      <c r="D108" s="74" t="str">
        <f>IF(input!D107="","",input!D107)</f>
        <v/>
      </c>
      <c r="E108" s="75" t="str">
        <f>IF(input!E107="","",input!E107)</f>
        <v/>
      </c>
      <c r="F108" s="76" t="str">
        <f>IF(input!F107="","",input!F107)</f>
        <v/>
      </c>
      <c r="G108" s="77" t="str">
        <f>IF(input!G107="","",input!G107)</f>
        <v/>
      </c>
      <c r="H108" s="75" t="str">
        <f>IF(input!H107="","",input!H107)</f>
        <v/>
      </c>
      <c r="I108" s="78" t="str">
        <f>IF(input!I107="","",input!I107)</f>
        <v/>
      </c>
      <c r="J108" s="75" t="str">
        <f>IF(input!J107="","",input!J107)</f>
        <v/>
      </c>
      <c r="K108" s="75" t="str">
        <f>IF(input!K107="","",input!K107)</f>
        <v/>
      </c>
      <c r="L108" s="6"/>
    </row>
    <row r="109" spans="1:12" ht="15.95" customHeight="1" x14ac:dyDescent="0.25">
      <c r="A109" s="99"/>
      <c r="B109" s="108"/>
      <c r="C109" s="73" t="str">
        <f>IF(input!C108="","",input!C108)</f>
        <v/>
      </c>
      <c r="D109" s="74" t="str">
        <f>IF(input!D108="","",input!D108)</f>
        <v/>
      </c>
      <c r="E109" s="75" t="str">
        <f>IF(input!E108="","",input!E108)</f>
        <v/>
      </c>
      <c r="F109" s="76" t="str">
        <f>IF(input!F108="","",input!F108)</f>
        <v/>
      </c>
      <c r="G109" s="77" t="str">
        <f>IF(input!G108="","",input!G108)</f>
        <v/>
      </c>
      <c r="H109" s="75" t="str">
        <f>IF(input!H108="","",input!H108)</f>
        <v/>
      </c>
      <c r="I109" s="78" t="str">
        <f>IF(input!I108="","",input!I108)</f>
        <v/>
      </c>
      <c r="J109" s="75" t="str">
        <f>IF(input!J108="","",input!J108)</f>
        <v/>
      </c>
      <c r="K109" s="75" t="str">
        <f>IF(input!K108="","",input!K108)</f>
        <v/>
      </c>
      <c r="L109" s="6"/>
    </row>
    <row r="110" spans="1:12" ht="15.95" customHeight="1" x14ac:dyDescent="0.25">
      <c r="A110" s="99"/>
      <c r="B110" s="108"/>
      <c r="C110" s="73" t="str">
        <f>IF(input!C109="","",input!C109)</f>
        <v/>
      </c>
      <c r="D110" s="74" t="str">
        <f>IF(input!D109="","",input!D109)</f>
        <v/>
      </c>
      <c r="E110" s="75" t="str">
        <f>IF(input!E109="","",input!E109)</f>
        <v/>
      </c>
      <c r="F110" s="76" t="str">
        <f>IF(input!F109="","",input!F109)</f>
        <v/>
      </c>
      <c r="G110" s="77" t="str">
        <f>IF(input!G109="","",input!G109)</f>
        <v/>
      </c>
      <c r="H110" s="75" t="str">
        <f>IF(input!H109="","",input!H109)</f>
        <v/>
      </c>
      <c r="I110" s="78" t="str">
        <f>IF(input!I109="","",input!I109)</f>
        <v/>
      </c>
      <c r="J110" s="75" t="str">
        <f>IF(input!J109="","",input!J109)</f>
        <v/>
      </c>
      <c r="K110" s="75" t="str">
        <f>IF(input!K109="","",input!K109)</f>
        <v/>
      </c>
      <c r="L110" s="6"/>
    </row>
    <row r="111" spans="1:12" ht="15.95" customHeight="1" x14ac:dyDescent="0.25">
      <c r="A111" s="99"/>
      <c r="B111" s="108"/>
      <c r="C111" s="73" t="str">
        <f>IF(input!C110="","",input!C110)</f>
        <v/>
      </c>
      <c r="D111" s="74" t="str">
        <f>IF(input!D110="","",input!D110)</f>
        <v/>
      </c>
      <c r="E111" s="75" t="str">
        <f>IF(input!E110="","",input!E110)</f>
        <v/>
      </c>
      <c r="F111" s="76" t="str">
        <f>IF(input!F110="","",input!F110)</f>
        <v/>
      </c>
      <c r="G111" s="77" t="str">
        <f>IF(input!G110="","",input!G110)</f>
        <v/>
      </c>
      <c r="H111" s="75" t="str">
        <f>IF(input!H110="","",input!H110)</f>
        <v/>
      </c>
      <c r="I111" s="78" t="str">
        <f>IF(input!I110="","",input!I110)</f>
        <v/>
      </c>
      <c r="J111" s="75" t="str">
        <f>IF(input!J110="","",input!J110)</f>
        <v/>
      </c>
      <c r="K111" s="75" t="str">
        <f>IF(input!K110="","",input!K110)</f>
        <v/>
      </c>
      <c r="L111" s="6"/>
    </row>
    <row r="112" spans="1:12" ht="15.95" customHeight="1" x14ac:dyDescent="0.25">
      <c r="A112" s="99"/>
      <c r="B112" s="108"/>
      <c r="C112" s="73" t="str">
        <f>IF(input!C111="","",input!C111)</f>
        <v/>
      </c>
      <c r="D112" s="74" t="str">
        <f>IF(input!D111="","",input!D111)</f>
        <v/>
      </c>
      <c r="E112" s="75" t="str">
        <f>IF(input!E111="","",input!E111)</f>
        <v/>
      </c>
      <c r="F112" s="76" t="str">
        <f>IF(input!F111="","",input!F111)</f>
        <v/>
      </c>
      <c r="G112" s="77" t="str">
        <f>IF(input!G111="","",input!G111)</f>
        <v/>
      </c>
      <c r="H112" s="75" t="str">
        <f>IF(input!H111="","",input!H111)</f>
        <v/>
      </c>
      <c r="I112" s="78" t="str">
        <f>IF(input!I111="","",input!I111)</f>
        <v/>
      </c>
      <c r="J112" s="75" t="str">
        <f>IF(input!J111="","",input!J111)</f>
        <v/>
      </c>
      <c r="K112" s="75" t="str">
        <f>IF(input!K111="","",input!K111)</f>
        <v/>
      </c>
      <c r="L112" s="6"/>
    </row>
    <row r="113" spans="1:12" ht="15.95" customHeight="1" x14ac:dyDescent="0.25">
      <c r="A113" s="99"/>
      <c r="B113" s="108"/>
      <c r="C113" s="73" t="str">
        <f>IF(input!C112="","",input!C112)</f>
        <v/>
      </c>
      <c r="D113" s="74" t="str">
        <f>IF(input!D112="","",input!D112)</f>
        <v/>
      </c>
      <c r="E113" s="75" t="str">
        <f>IF(input!E112="","",input!E112)</f>
        <v/>
      </c>
      <c r="F113" s="76" t="str">
        <f>IF(input!F112="","",input!F112)</f>
        <v/>
      </c>
      <c r="G113" s="77" t="str">
        <f>IF(input!G112="","",input!G112)</f>
        <v/>
      </c>
      <c r="H113" s="75" t="str">
        <f>IF(input!H112="","",input!H112)</f>
        <v/>
      </c>
      <c r="I113" s="78" t="str">
        <f>IF(input!I112="","",input!I112)</f>
        <v/>
      </c>
      <c r="J113" s="75" t="str">
        <f>IF(input!J112="","",input!J112)</f>
        <v/>
      </c>
      <c r="K113" s="75" t="str">
        <f>IF(input!K112="","",input!K112)</f>
        <v/>
      </c>
      <c r="L113" s="6"/>
    </row>
    <row r="114" spans="1:12" ht="15.95" customHeight="1" x14ac:dyDescent="0.25">
      <c r="A114" s="99"/>
      <c r="B114" s="109"/>
      <c r="C114" s="73" t="str">
        <f>IF(input!C113="","",input!C113)</f>
        <v/>
      </c>
      <c r="D114" s="74" t="str">
        <f>IF(input!D113="","",input!D113)</f>
        <v/>
      </c>
      <c r="E114" s="75" t="str">
        <f>IF(input!E113="","",input!E113)</f>
        <v/>
      </c>
      <c r="F114" s="76" t="str">
        <f>IF(input!F113="","",input!F113)</f>
        <v/>
      </c>
      <c r="G114" s="77" t="str">
        <f>IF(input!G113="","",input!G113)</f>
        <v/>
      </c>
      <c r="H114" s="75" t="str">
        <f>IF(input!H113="","",input!H113)</f>
        <v/>
      </c>
      <c r="I114" s="78" t="str">
        <f>IF(input!I113="","",input!I113)</f>
        <v/>
      </c>
      <c r="J114" s="75" t="str">
        <f>IF(input!J113="","",input!J113)</f>
        <v/>
      </c>
      <c r="K114" s="75" t="str">
        <f>IF(input!K113="","",input!K113)</f>
        <v/>
      </c>
      <c r="L114" s="6"/>
    </row>
    <row r="115" spans="1:12" ht="15.95" customHeight="1" x14ac:dyDescent="0.25">
      <c r="A115" s="99"/>
      <c r="B115" s="107" t="s">
        <v>126</v>
      </c>
      <c r="C115" s="73" t="str">
        <f>IF(input!C114="","",input!C114)</f>
        <v>特許出願に係る弁理士費用</v>
      </c>
      <c r="D115" s="74" t="str">
        <f>IF(input!D114="","",input!D114)</f>
        <v/>
      </c>
      <c r="E115" s="75">
        <f>IF(input!E114="","",input!E114)</f>
        <v>440000</v>
      </c>
      <c r="F115" s="76">
        <f>IF(input!F114="","",input!F114)</f>
        <v>1</v>
      </c>
      <c r="G115" s="77" t="str">
        <f>IF(input!G114="","",input!G114)</f>
        <v>式</v>
      </c>
      <c r="H115" s="75">
        <f>IF(input!H114="","",input!H114)</f>
        <v>440000</v>
      </c>
      <c r="I115" s="78">
        <f>IF(input!I114="","",input!I114)</f>
        <v>0.1</v>
      </c>
      <c r="J115" s="75">
        <f>IF(input!J114="","",input!J114)</f>
        <v>40000</v>
      </c>
      <c r="K115" s="75">
        <f>IF(input!K114="","",input!K114)</f>
        <v>400000</v>
      </c>
      <c r="L115" s="6"/>
    </row>
    <row r="116" spans="1:12" ht="15.95" customHeight="1" x14ac:dyDescent="0.25">
      <c r="A116" s="99"/>
      <c r="B116" s="108"/>
      <c r="C116" s="73" t="str">
        <f>IF(input!C115="","",input!C115)</f>
        <v/>
      </c>
      <c r="D116" s="74" t="str">
        <f>IF(input!D115="","",input!D115)</f>
        <v/>
      </c>
      <c r="E116" s="75" t="str">
        <f>IF(input!E115="","",input!E115)</f>
        <v/>
      </c>
      <c r="F116" s="76" t="str">
        <f>IF(input!F115="","",input!F115)</f>
        <v/>
      </c>
      <c r="G116" s="77" t="str">
        <f>IF(input!G115="","",input!G115)</f>
        <v/>
      </c>
      <c r="H116" s="75" t="str">
        <f>IF(input!H115="","",input!H115)</f>
        <v/>
      </c>
      <c r="I116" s="78" t="str">
        <f>IF(input!I115="","",input!I115)</f>
        <v/>
      </c>
      <c r="J116" s="75" t="str">
        <f>IF(input!J115="","",input!J115)</f>
        <v/>
      </c>
      <c r="K116" s="75" t="str">
        <f>IF(input!K115="","",input!K115)</f>
        <v/>
      </c>
      <c r="L116" s="6"/>
    </row>
    <row r="117" spans="1:12" ht="15.95" customHeight="1" x14ac:dyDescent="0.25">
      <c r="A117" s="99"/>
      <c r="B117" s="108"/>
      <c r="C117" s="73" t="str">
        <f>IF(input!C116="","",input!C116)</f>
        <v/>
      </c>
      <c r="D117" s="74" t="str">
        <f>IF(input!D116="","",input!D116)</f>
        <v/>
      </c>
      <c r="E117" s="75" t="str">
        <f>IF(input!E116="","",input!E116)</f>
        <v/>
      </c>
      <c r="F117" s="76" t="str">
        <f>IF(input!F116="","",input!F116)</f>
        <v/>
      </c>
      <c r="G117" s="77" t="str">
        <f>IF(input!G116="","",input!G116)</f>
        <v/>
      </c>
      <c r="H117" s="75" t="str">
        <f>IF(input!H116="","",input!H116)</f>
        <v/>
      </c>
      <c r="I117" s="78" t="str">
        <f>IF(input!I116="","",input!I116)</f>
        <v/>
      </c>
      <c r="J117" s="75" t="str">
        <f>IF(input!J116="","",input!J116)</f>
        <v/>
      </c>
      <c r="K117" s="75" t="str">
        <f>IF(input!K116="","",input!K116)</f>
        <v/>
      </c>
      <c r="L117" s="6"/>
    </row>
    <row r="118" spans="1:12" ht="15.95" customHeight="1" x14ac:dyDescent="0.25">
      <c r="A118" s="99"/>
      <c r="B118" s="108"/>
      <c r="C118" s="73" t="str">
        <f>IF(input!C117="","",input!C117)</f>
        <v/>
      </c>
      <c r="D118" s="74" t="str">
        <f>IF(input!D117="","",input!D117)</f>
        <v/>
      </c>
      <c r="E118" s="75" t="str">
        <f>IF(input!E117="","",input!E117)</f>
        <v/>
      </c>
      <c r="F118" s="76" t="str">
        <f>IF(input!F117="","",input!F117)</f>
        <v/>
      </c>
      <c r="G118" s="77" t="str">
        <f>IF(input!G117="","",input!G117)</f>
        <v/>
      </c>
      <c r="H118" s="75" t="str">
        <f>IF(input!H117="","",input!H117)</f>
        <v/>
      </c>
      <c r="I118" s="78" t="str">
        <f>IF(input!I117="","",input!I117)</f>
        <v/>
      </c>
      <c r="J118" s="75" t="str">
        <f>IF(input!J117="","",input!J117)</f>
        <v/>
      </c>
      <c r="K118" s="75" t="str">
        <f>IF(input!K117="","",input!K117)</f>
        <v/>
      </c>
      <c r="L118" s="6"/>
    </row>
    <row r="119" spans="1:12" ht="15.95" customHeight="1" x14ac:dyDescent="0.25">
      <c r="A119" s="99"/>
      <c r="B119" s="108"/>
      <c r="C119" s="73" t="str">
        <f>IF(input!C118="","",input!C118)</f>
        <v/>
      </c>
      <c r="D119" s="74" t="str">
        <f>IF(input!D118="","",input!D118)</f>
        <v/>
      </c>
      <c r="E119" s="75" t="str">
        <f>IF(input!E118="","",input!E118)</f>
        <v/>
      </c>
      <c r="F119" s="76" t="str">
        <f>IF(input!F118="","",input!F118)</f>
        <v/>
      </c>
      <c r="G119" s="77" t="str">
        <f>IF(input!G118="","",input!G118)</f>
        <v/>
      </c>
      <c r="H119" s="75" t="str">
        <f>IF(input!H118="","",input!H118)</f>
        <v/>
      </c>
      <c r="I119" s="78" t="str">
        <f>IF(input!I118="","",input!I118)</f>
        <v/>
      </c>
      <c r="J119" s="75" t="str">
        <f>IF(input!J118="","",input!J118)</f>
        <v/>
      </c>
      <c r="K119" s="75" t="str">
        <f>IF(input!K118="","",input!K118)</f>
        <v/>
      </c>
      <c r="L119" s="6"/>
    </row>
    <row r="120" spans="1:12" ht="15.95" customHeight="1" x14ac:dyDescent="0.25">
      <c r="A120" s="99"/>
      <c r="B120" s="108"/>
      <c r="C120" s="73" t="str">
        <f>IF(input!C119="","",input!C119)</f>
        <v/>
      </c>
      <c r="D120" s="74" t="str">
        <f>IF(input!D119="","",input!D119)</f>
        <v/>
      </c>
      <c r="E120" s="75" t="str">
        <f>IF(input!E119="","",input!E119)</f>
        <v/>
      </c>
      <c r="F120" s="76" t="str">
        <f>IF(input!F119="","",input!F119)</f>
        <v/>
      </c>
      <c r="G120" s="77" t="str">
        <f>IF(input!G119="","",input!G119)</f>
        <v/>
      </c>
      <c r="H120" s="75" t="str">
        <f>IF(input!H119="","",input!H119)</f>
        <v/>
      </c>
      <c r="I120" s="78" t="str">
        <f>IF(input!I119="","",input!I119)</f>
        <v/>
      </c>
      <c r="J120" s="75" t="str">
        <f>IF(input!J119="","",input!J119)</f>
        <v/>
      </c>
      <c r="K120" s="75" t="str">
        <f>IF(input!K119="","",input!K119)</f>
        <v/>
      </c>
      <c r="L120" s="6"/>
    </row>
    <row r="121" spans="1:12" ht="15.95" customHeight="1" x14ac:dyDescent="0.25">
      <c r="A121" s="99"/>
      <c r="B121" s="108"/>
      <c r="C121" s="73" t="str">
        <f>IF(input!C120="","",input!C120)</f>
        <v/>
      </c>
      <c r="D121" s="74" t="str">
        <f>IF(input!D120="","",input!D120)</f>
        <v/>
      </c>
      <c r="E121" s="75" t="str">
        <f>IF(input!E120="","",input!E120)</f>
        <v/>
      </c>
      <c r="F121" s="76" t="str">
        <f>IF(input!F120="","",input!F120)</f>
        <v/>
      </c>
      <c r="G121" s="77" t="str">
        <f>IF(input!G120="","",input!G120)</f>
        <v/>
      </c>
      <c r="H121" s="75" t="str">
        <f>IF(input!H120="","",input!H120)</f>
        <v/>
      </c>
      <c r="I121" s="78" t="str">
        <f>IF(input!I120="","",input!I120)</f>
        <v/>
      </c>
      <c r="J121" s="75" t="str">
        <f>IF(input!J120="","",input!J120)</f>
        <v/>
      </c>
      <c r="K121" s="75" t="str">
        <f>IF(input!K120="","",input!K120)</f>
        <v/>
      </c>
      <c r="L121" s="6"/>
    </row>
    <row r="122" spans="1:12" ht="15.95" customHeight="1" x14ac:dyDescent="0.25">
      <c r="A122" s="99"/>
      <c r="B122" s="108"/>
      <c r="C122" s="73" t="str">
        <f>IF(input!C121="","",input!C121)</f>
        <v/>
      </c>
      <c r="D122" s="74" t="str">
        <f>IF(input!D121="","",input!D121)</f>
        <v/>
      </c>
      <c r="E122" s="75" t="str">
        <f>IF(input!E121="","",input!E121)</f>
        <v/>
      </c>
      <c r="F122" s="76" t="str">
        <f>IF(input!F121="","",input!F121)</f>
        <v/>
      </c>
      <c r="G122" s="77" t="str">
        <f>IF(input!G121="","",input!G121)</f>
        <v/>
      </c>
      <c r="H122" s="75" t="str">
        <f>IF(input!H121="","",input!H121)</f>
        <v/>
      </c>
      <c r="I122" s="78" t="str">
        <f>IF(input!I121="","",input!I121)</f>
        <v/>
      </c>
      <c r="J122" s="75" t="str">
        <f>IF(input!J121="","",input!J121)</f>
        <v/>
      </c>
      <c r="K122" s="75" t="str">
        <f>IF(input!K121="","",input!K121)</f>
        <v/>
      </c>
      <c r="L122" s="6"/>
    </row>
    <row r="123" spans="1:12" ht="15.95" customHeight="1" x14ac:dyDescent="0.25">
      <c r="A123" s="99"/>
      <c r="B123" s="108"/>
      <c r="C123" s="73" t="str">
        <f>IF(input!C122="","",input!C122)</f>
        <v/>
      </c>
      <c r="D123" s="74" t="str">
        <f>IF(input!D122="","",input!D122)</f>
        <v/>
      </c>
      <c r="E123" s="75" t="str">
        <f>IF(input!E122="","",input!E122)</f>
        <v/>
      </c>
      <c r="F123" s="76" t="str">
        <f>IF(input!F122="","",input!F122)</f>
        <v/>
      </c>
      <c r="G123" s="77" t="str">
        <f>IF(input!G122="","",input!G122)</f>
        <v/>
      </c>
      <c r="H123" s="75" t="str">
        <f>IF(input!H122="","",input!H122)</f>
        <v/>
      </c>
      <c r="I123" s="78" t="str">
        <f>IF(input!I122="","",input!I122)</f>
        <v/>
      </c>
      <c r="J123" s="75" t="str">
        <f>IF(input!J122="","",input!J122)</f>
        <v/>
      </c>
      <c r="K123" s="75" t="str">
        <f>IF(input!K122="","",input!K122)</f>
        <v/>
      </c>
      <c r="L123" s="6"/>
    </row>
    <row r="124" spans="1:12" ht="15.95" customHeight="1" x14ac:dyDescent="0.25">
      <c r="A124" s="99"/>
      <c r="B124" s="109"/>
      <c r="C124" s="73" t="str">
        <f>IF(input!C123="","",input!C123)</f>
        <v/>
      </c>
      <c r="D124" s="74" t="str">
        <f>IF(input!D123="","",input!D123)</f>
        <v/>
      </c>
      <c r="E124" s="75" t="str">
        <f>IF(input!E123="","",input!E123)</f>
        <v/>
      </c>
      <c r="F124" s="76" t="str">
        <f>IF(input!F123="","",input!F123)</f>
        <v/>
      </c>
      <c r="G124" s="77" t="str">
        <f>IF(input!G123="","",input!G123)</f>
        <v/>
      </c>
      <c r="H124" s="75" t="str">
        <f>IF(input!H123="","",input!H123)</f>
        <v/>
      </c>
      <c r="I124" s="78" t="str">
        <f>IF(input!I123="","",input!I123)</f>
        <v/>
      </c>
      <c r="J124" s="75" t="str">
        <f>IF(input!J123="","",input!J123)</f>
        <v/>
      </c>
      <c r="K124" s="75" t="str">
        <f>IF(input!K123="","",input!K123)</f>
        <v/>
      </c>
      <c r="L124" s="6"/>
    </row>
    <row r="125" spans="1:12" ht="15.95" customHeight="1" x14ac:dyDescent="0.25">
      <c r="A125" s="99"/>
      <c r="B125" s="107" t="s">
        <v>127</v>
      </c>
      <c r="C125" s="73" t="str">
        <f>IF(input!C124="","",input!C124)</f>
        <v>展示会Aの小間料</v>
      </c>
      <c r="D125" s="74" t="str">
        <f>IF(input!D124="","",input!D124)</f>
        <v/>
      </c>
      <c r="E125" s="75">
        <f>IF(input!E124="","",input!E124)</f>
        <v>220000</v>
      </c>
      <c r="F125" s="76">
        <f>IF(input!F124="","",input!F124)</f>
        <v>1</v>
      </c>
      <c r="G125" s="77" t="str">
        <f>IF(input!G124="","",input!G124)</f>
        <v>式</v>
      </c>
      <c r="H125" s="75">
        <f>IF(input!H124="","",input!H124)</f>
        <v>220000</v>
      </c>
      <c r="I125" s="78">
        <f>IF(input!I124="","",input!I124)</f>
        <v>0.1</v>
      </c>
      <c r="J125" s="75">
        <f>IF(input!J124="","",input!J124)</f>
        <v>20000</v>
      </c>
      <c r="K125" s="75">
        <f>IF(input!K124="","",input!K124)</f>
        <v>200000</v>
      </c>
      <c r="L125" s="6"/>
    </row>
    <row r="126" spans="1:12" ht="15.95" customHeight="1" x14ac:dyDescent="0.25">
      <c r="A126" s="99"/>
      <c r="B126" s="108"/>
      <c r="C126" s="73" t="str">
        <f>IF(input!C125="","",input!C125)</f>
        <v>展示会Aの運搬費</v>
      </c>
      <c r="D126" s="74" t="str">
        <f>IF(input!D125="","",input!D125)</f>
        <v/>
      </c>
      <c r="E126" s="75">
        <f>IF(input!E125="","",input!E125)</f>
        <v>13200</v>
      </c>
      <c r="F126" s="76">
        <f>IF(input!F125="","",input!F125)</f>
        <v>1</v>
      </c>
      <c r="G126" s="77" t="str">
        <f>IF(input!G125="","",input!G125)</f>
        <v>式</v>
      </c>
      <c r="H126" s="75">
        <f>IF(input!H125="","",input!H125)</f>
        <v>13200</v>
      </c>
      <c r="I126" s="78">
        <f>IF(input!I125="","",input!I125)</f>
        <v>0.1</v>
      </c>
      <c r="J126" s="75">
        <f>IF(input!J125="","",input!J125)</f>
        <v>1200</v>
      </c>
      <c r="K126" s="75">
        <f>IF(input!K125="","",input!K125)</f>
        <v>12000</v>
      </c>
      <c r="L126" s="6"/>
    </row>
    <row r="127" spans="1:12" ht="15.95" customHeight="1" x14ac:dyDescent="0.25">
      <c r="A127" s="99"/>
      <c r="B127" s="108"/>
      <c r="C127" s="73" t="str">
        <f>IF(input!C126="","",input!C126)</f>
        <v/>
      </c>
      <c r="D127" s="74" t="str">
        <f>IF(input!D126="","",input!D126)</f>
        <v/>
      </c>
      <c r="E127" s="75" t="str">
        <f>IF(input!E126="","",input!E126)</f>
        <v/>
      </c>
      <c r="F127" s="76" t="str">
        <f>IF(input!F126="","",input!F126)</f>
        <v/>
      </c>
      <c r="G127" s="77" t="str">
        <f>IF(input!G126="","",input!G126)</f>
        <v/>
      </c>
      <c r="H127" s="75" t="str">
        <f>IF(input!H126="","",input!H126)</f>
        <v/>
      </c>
      <c r="I127" s="78" t="str">
        <f>IF(input!I126="","",input!I126)</f>
        <v/>
      </c>
      <c r="J127" s="75" t="str">
        <f>IF(input!J126="","",input!J126)</f>
        <v/>
      </c>
      <c r="K127" s="75" t="str">
        <f>IF(input!K126="","",input!K126)</f>
        <v/>
      </c>
      <c r="L127" s="6"/>
    </row>
    <row r="128" spans="1:12" ht="15.95" customHeight="1" x14ac:dyDescent="0.25">
      <c r="A128" s="99"/>
      <c r="B128" s="108"/>
      <c r="C128" s="73" t="str">
        <f>IF(input!C127="","",input!C127)</f>
        <v/>
      </c>
      <c r="D128" s="74" t="str">
        <f>IF(input!D127="","",input!D127)</f>
        <v/>
      </c>
      <c r="E128" s="75" t="str">
        <f>IF(input!E127="","",input!E127)</f>
        <v/>
      </c>
      <c r="F128" s="76" t="str">
        <f>IF(input!F127="","",input!F127)</f>
        <v/>
      </c>
      <c r="G128" s="77" t="str">
        <f>IF(input!G127="","",input!G127)</f>
        <v/>
      </c>
      <c r="H128" s="75" t="str">
        <f>IF(input!H127="","",input!H127)</f>
        <v/>
      </c>
      <c r="I128" s="78" t="str">
        <f>IF(input!I127="","",input!I127)</f>
        <v/>
      </c>
      <c r="J128" s="75" t="str">
        <f>IF(input!J127="","",input!J127)</f>
        <v/>
      </c>
      <c r="K128" s="75" t="str">
        <f>IF(input!K127="","",input!K127)</f>
        <v/>
      </c>
      <c r="L128" s="6"/>
    </row>
    <row r="129" spans="1:12" ht="15.95" customHeight="1" x14ac:dyDescent="0.25">
      <c r="A129" s="99"/>
      <c r="B129" s="108"/>
      <c r="C129" s="73" t="str">
        <f>IF(input!C128="","",input!C128)</f>
        <v/>
      </c>
      <c r="D129" s="74" t="str">
        <f>IF(input!D128="","",input!D128)</f>
        <v/>
      </c>
      <c r="E129" s="75" t="str">
        <f>IF(input!E128="","",input!E128)</f>
        <v/>
      </c>
      <c r="F129" s="76" t="str">
        <f>IF(input!F128="","",input!F128)</f>
        <v/>
      </c>
      <c r="G129" s="77" t="str">
        <f>IF(input!G128="","",input!G128)</f>
        <v/>
      </c>
      <c r="H129" s="75" t="str">
        <f>IF(input!H128="","",input!H128)</f>
        <v/>
      </c>
      <c r="I129" s="78" t="str">
        <f>IF(input!I128="","",input!I128)</f>
        <v/>
      </c>
      <c r="J129" s="75" t="str">
        <f>IF(input!J128="","",input!J128)</f>
        <v/>
      </c>
      <c r="K129" s="75" t="str">
        <f>IF(input!K128="","",input!K128)</f>
        <v/>
      </c>
      <c r="L129" s="6"/>
    </row>
    <row r="130" spans="1:12" ht="15.95" customHeight="1" x14ac:dyDescent="0.25">
      <c r="A130" s="99"/>
      <c r="B130" s="108"/>
      <c r="C130" s="73" t="str">
        <f>IF(input!C129="","",input!C129)</f>
        <v/>
      </c>
      <c r="D130" s="74" t="str">
        <f>IF(input!D129="","",input!D129)</f>
        <v/>
      </c>
      <c r="E130" s="75" t="str">
        <f>IF(input!E129="","",input!E129)</f>
        <v/>
      </c>
      <c r="F130" s="76" t="str">
        <f>IF(input!F129="","",input!F129)</f>
        <v/>
      </c>
      <c r="G130" s="77" t="str">
        <f>IF(input!G129="","",input!G129)</f>
        <v/>
      </c>
      <c r="H130" s="75" t="str">
        <f>IF(input!H129="","",input!H129)</f>
        <v/>
      </c>
      <c r="I130" s="78" t="str">
        <f>IF(input!I129="","",input!I129)</f>
        <v/>
      </c>
      <c r="J130" s="75" t="str">
        <f>IF(input!J129="","",input!J129)</f>
        <v/>
      </c>
      <c r="K130" s="75" t="str">
        <f>IF(input!K129="","",input!K129)</f>
        <v/>
      </c>
      <c r="L130" s="6"/>
    </row>
    <row r="131" spans="1:12" ht="15.95" customHeight="1" x14ac:dyDescent="0.25">
      <c r="A131" s="99"/>
      <c r="B131" s="108"/>
      <c r="C131" s="73" t="str">
        <f>IF(input!C130="","",input!C130)</f>
        <v/>
      </c>
      <c r="D131" s="74" t="str">
        <f>IF(input!D130="","",input!D130)</f>
        <v/>
      </c>
      <c r="E131" s="75" t="str">
        <f>IF(input!E130="","",input!E130)</f>
        <v/>
      </c>
      <c r="F131" s="76" t="str">
        <f>IF(input!F130="","",input!F130)</f>
        <v/>
      </c>
      <c r="G131" s="77" t="str">
        <f>IF(input!G130="","",input!G130)</f>
        <v/>
      </c>
      <c r="H131" s="75" t="str">
        <f>IF(input!H130="","",input!H130)</f>
        <v/>
      </c>
      <c r="I131" s="78" t="str">
        <f>IF(input!I130="","",input!I130)</f>
        <v/>
      </c>
      <c r="J131" s="75" t="str">
        <f>IF(input!J130="","",input!J130)</f>
        <v/>
      </c>
      <c r="K131" s="75" t="str">
        <f>IF(input!K130="","",input!K130)</f>
        <v/>
      </c>
      <c r="L131" s="6"/>
    </row>
    <row r="132" spans="1:12" ht="15.95" customHeight="1" x14ac:dyDescent="0.25">
      <c r="A132" s="99"/>
      <c r="B132" s="108"/>
      <c r="C132" s="73" t="str">
        <f>IF(input!C131="","",input!C131)</f>
        <v/>
      </c>
      <c r="D132" s="74" t="str">
        <f>IF(input!D131="","",input!D131)</f>
        <v/>
      </c>
      <c r="E132" s="75" t="str">
        <f>IF(input!E131="","",input!E131)</f>
        <v/>
      </c>
      <c r="F132" s="76" t="str">
        <f>IF(input!F131="","",input!F131)</f>
        <v/>
      </c>
      <c r="G132" s="77" t="str">
        <f>IF(input!G131="","",input!G131)</f>
        <v/>
      </c>
      <c r="H132" s="75" t="str">
        <f>IF(input!H131="","",input!H131)</f>
        <v/>
      </c>
      <c r="I132" s="78" t="str">
        <f>IF(input!I131="","",input!I131)</f>
        <v/>
      </c>
      <c r="J132" s="75" t="str">
        <f>IF(input!J131="","",input!J131)</f>
        <v/>
      </c>
      <c r="K132" s="75" t="str">
        <f>IF(input!K131="","",input!K131)</f>
        <v/>
      </c>
      <c r="L132" s="6"/>
    </row>
    <row r="133" spans="1:12" ht="15.95" customHeight="1" x14ac:dyDescent="0.25">
      <c r="A133" s="99"/>
      <c r="B133" s="108"/>
      <c r="C133" s="73" t="str">
        <f>IF(input!C132="","",input!C132)</f>
        <v/>
      </c>
      <c r="D133" s="74" t="str">
        <f>IF(input!D132="","",input!D132)</f>
        <v/>
      </c>
      <c r="E133" s="75" t="str">
        <f>IF(input!E132="","",input!E132)</f>
        <v/>
      </c>
      <c r="F133" s="76" t="str">
        <f>IF(input!F132="","",input!F132)</f>
        <v/>
      </c>
      <c r="G133" s="77" t="str">
        <f>IF(input!G132="","",input!G132)</f>
        <v/>
      </c>
      <c r="H133" s="75" t="str">
        <f>IF(input!H132="","",input!H132)</f>
        <v/>
      </c>
      <c r="I133" s="78" t="str">
        <f>IF(input!I132="","",input!I132)</f>
        <v/>
      </c>
      <c r="J133" s="75" t="str">
        <f>IF(input!J132="","",input!J132)</f>
        <v/>
      </c>
      <c r="K133" s="75" t="str">
        <f>IF(input!K132="","",input!K132)</f>
        <v/>
      </c>
      <c r="L133" s="6"/>
    </row>
    <row r="134" spans="1:12" ht="15.95" customHeight="1" x14ac:dyDescent="0.25">
      <c r="A134" s="99"/>
      <c r="B134" s="109"/>
      <c r="C134" s="73" t="str">
        <f>IF(input!C133="","",input!C133)</f>
        <v/>
      </c>
      <c r="D134" s="74" t="str">
        <f>IF(input!D133="","",input!D133)</f>
        <v/>
      </c>
      <c r="E134" s="75" t="str">
        <f>IF(input!E133="","",input!E133)</f>
        <v/>
      </c>
      <c r="F134" s="76" t="str">
        <f>IF(input!F133="","",input!F133)</f>
        <v/>
      </c>
      <c r="G134" s="77" t="str">
        <f>IF(input!G133="","",input!G133)</f>
        <v/>
      </c>
      <c r="H134" s="75" t="str">
        <f>IF(input!H133="","",input!H133)</f>
        <v/>
      </c>
      <c r="I134" s="78" t="str">
        <f>IF(input!I133="","",input!I133)</f>
        <v/>
      </c>
      <c r="J134" s="75" t="str">
        <f>IF(input!J133="","",input!J133)</f>
        <v/>
      </c>
      <c r="K134" s="75" t="str">
        <f>IF(input!K133="","",input!K133)</f>
        <v/>
      </c>
      <c r="L134" s="6"/>
    </row>
    <row r="135" spans="1:12" ht="15.95" customHeight="1" x14ac:dyDescent="0.25">
      <c r="A135" s="99"/>
      <c r="B135" s="107" t="s">
        <v>128</v>
      </c>
      <c r="C135" s="73" t="str">
        <f>IF(input!C134="","",input!C134)</f>
        <v>なし</v>
      </c>
      <c r="D135" s="74" t="str">
        <f>IF(input!D134="","",input!D134)</f>
        <v/>
      </c>
      <c r="E135" s="75" t="str">
        <f>IF(input!E134="","",input!E134)</f>
        <v/>
      </c>
      <c r="F135" s="76" t="str">
        <f>IF(input!F134="","",input!F134)</f>
        <v/>
      </c>
      <c r="G135" s="77" t="str">
        <f>IF(input!G134="","",input!G134)</f>
        <v/>
      </c>
      <c r="H135" s="75" t="str">
        <f>IF(input!H134="","",input!H134)</f>
        <v/>
      </c>
      <c r="I135" s="78" t="str">
        <f>IF(input!I134="","",input!I134)</f>
        <v/>
      </c>
      <c r="J135" s="75" t="str">
        <f>IF(input!J134="","",input!J134)</f>
        <v/>
      </c>
      <c r="K135" s="75" t="str">
        <f>IF(input!K134="","",input!K134)</f>
        <v/>
      </c>
      <c r="L135" s="6"/>
    </row>
    <row r="136" spans="1:12" ht="15.95" customHeight="1" x14ac:dyDescent="0.25">
      <c r="A136" s="99"/>
      <c r="B136" s="108"/>
      <c r="C136" s="73" t="str">
        <f>IF(input!C135="","",input!C135)</f>
        <v/>
      </c>
      <c r="D136" s="74" t="str">
        <f>IF(input!D135="","",input!D135)</f>
        <v/>
      </c>
      <c r="E136" s="75" t="str">
        <f>IF(input!E135="","",input!E135)</f>
        <v/>
      </c>
      <c r="F136" s="76" t="str">
        <f>IF(input!F135="","",input!F135)</f>
        <v/>
      </c>
      <c r="G136" s="77" t="str">
        <f>IF(input!G135="","",input!G135)</f>
        <v/>
      </c>
      <c r="H136" s="75" t="str">
        <f>IF(input!H135="","",input!H135)</f>
        <v/>
      </c>
      <c r="I136" s="78" t="str">
        <f>IF(input!I135="","",input!I135)</f>
        <v/>
      </c>
      <c r="J136" s="75" t="str">
        <f>IF(input!J135="","",input!J135)</f>
        <v/>
      </c>
      <c r="K136" s="75" t="str">
        <f>IF(input!K135="","",input!K135)</f>
        <v/>
      </c>
      <c r="L136" s="6"/>
    </row>
    <row r="137" spans="1:12" ht="15.95" customHeight="1" x14ac:dyDescent="0.25">
      <c r="A137" s="99"/>
      <c r="B137" s="108"/>
      <c r="C137" s="73" t="str">
        <f>IF(input!C136="","",input!C136)</f>
        <v/>
      </c>
      <c r="D137" s="74" t="str">
        <f>IF(input!D136="","",input!D136)</f>
        <v/>
      </c>
      <c r="E137" s="75" t="str">
        <f>IF(input!E136="","",input!E136)</f>
        <v/>
      </c>
      <c r="F137" s="76" t="str">
        <f>IF(input!F136="","",input!F136)</f>
        <v/>
      </c>
      <c r="G137" s="77" t="str">
        <f>IF(input!G136="","",input!G136)</f>
        <v/>
      </c>
      <c r="H137" s="75" t="str">
        <f>IF(input!H136="","",input!H136)</f>
        <v/>
      </c>
      <c r="I137" s="78" t="str">
        <f>IF(input!I136="","",input!I136)</f>
        <v/>
      </c>
      <c r="J137" s="75" t="str">
        <f>IF(input!J136="","",input!J136)</f>
        <v/>
      </c>
      <c r="K137" s="75" t="str">
        <f>IF(input!K136="","",input!K136)</f>
        <v/>
      </c>
      <c r="L137" s="6"/>
    </row>
    <row r="138" spans="1:12" ht="15.95" customHeight="1" x14ac:dyDescent="0.25">
      <c r="A138" s="99"/>
      <c r="B138" s="108"/>
      <c r="C138" s="73" t="str">
        <f>IF(input!C137="","",input!C137)</f>
        <v/>
      </c>
      <c r="D138" s="74" t="str">
        <f>IF(input!D137="","",input!D137)</f>
        <v/>
      </c>
      <c r="E138" s="75" t="str">
        <f>IF(input!E137="","",input!E137)</f>
        <v/>
      </c>
      <c r="F138" s="76" t="str">
        <f>IF(input!F137="","",input!F137)</f>
        <v/>
      </c>
      <c r="G138" s="77" t="str">
        <f>IF(input!G137="","",input!G137)</f>
        <v/>
      </c>
      <c r="H138" s="75" t="str">
        <f>IF(input!H137="","",input!H137)</f>
        <v/>
      </c>
      <c r="I138" s="78" t="str">
        <f>IF(input!I137="","",input!I137)</f>
        <v/>
      </c>
      <c r="J138" s="75" t="str">
        <f>IF(input!J137="","",input!J137)</f>
        <v/>
      </c>
      <c r="K138" s="75" t="str">
        <f>IF(input!K137="","",input!K137)</f>
        <v/>
      </c>
      <c r="L138" s="6"/>
    </row>
    <row r="139" spans="1:12" ht="15.95" customHeight="1" x14ac:dyDescent="0.25">
      <c r="A139" s="99"/>
      <c r="B139" s="108"/>
      <c r="C139" s="73" t="str">
        <f>IF(input!C138="","",input!C138)</f>
        <v/>
      </c>
      <c r="D139" s="74" t="str">
        <f>IF(input!D138="","",input!D138)</f>
        <v/>
      </c>
      <c r="E139" s="75" t="str">
        <f>IF(input!E138="","",input!E138)</f>
        <v/>
      </c>
      <c r="F139" s="76" t="str">
        <f>IF(input!F138="","",input!F138)</f>
        <v/>
      </c>
      <c r="G139" s="77" t="str">
        <f>IF(input!G138="","",input!G138)</f>
        <v/>
      </c>
      <c r="H139" s="75" t="str">
        <f>IF(input!H138="","",input!H138)</f>
        <v/>
      </c>
      <c r="I139" s="78" t="str">
        <f>IF(input!I138="","",input!I138)</f>
        <v/>
      </c>
      <c r="J139" s="75" t="str">
        <f>IF(input!J138="","",input!J138)</f>
        <v/>
      </c>
      <c r="K139" s="75" t="str">
        <f>IF(input!K138="","",input!K138)</f>
        <v/>
      </c>
      <c r="L139" s="6"/>
    </row>
    <row r="140" spans="1:12" ht="15.95" customHeight="1" x14ac:dyDescent="0.25">
      <c r="A140" s="99"/>
      <c r="B140" s="108"/>
      <c r="C140" s="73" t="str">
        <f>IF(input!C139="","",input!C139)</f>
        <v/>
      </c>
      <c r="D140" s="74" t="str">
        <f>IF(input!D139="","",input!D139)</f>
        <v/>
      </c>
      <c r="E140" s="75" t="str">
        <f>IF(input!E139="","",input!E139)</f>
        <v/>
      </c>
      <c r="F140" s="76" t="str">
        <f>IF(input!F139="","",input!F139)</f>
        <v/>
      </c>
      <c r="G140" s="77" t="str">
        <f>IF(input!G139="","",input!G139)</f>
        <v/>
      </c>
      <c r="H140" s="75" t="str">
        <f>IF(input!H139="","",input!H139)</f>
        <v/>
      </c>
      <c r="I140" s="78" t="str">
        <f>IF(input!I139="","",input!I139)</f>
        <v/>
      </c>
      <c r="J140" s="75" t="str">
        <f>IF(input!J139="","",input!J139)</f>
        <v/>
      </c>
      <c r="K140" s="75" t="str">
        <f>IF(input!K139="","",input!K139)</f>
        <v/>
      </c>
      <c r="L140" s="6"/>
    </row>
    <row r="141" spans="1:12" ht="15.95" customHeight="1" x14ac:dyDescent="0.25">
      <c r="A141" s="99"/>
      <c r="B141" s="108"/>
      <c r="C141" s="73" t="str">
        <f>IF(input!C140="","",input!C140)</f>
        <v/>
      </c>
      <c r="D141" s="74" t="str">
        <f>IF(input!D140="","",input!D140)</f>
        <v/>
      </c>
      <c r="E141" s="75" t="str">
        <f>IF(input!E140="","",input!E140)</f>
        <v/>
      </c>
      <c r="F141" s="76" t="str">
        <f>IF(input!F140="","",input!F140)</f>
        <v/>
      </c>
      <c r="G141" s="77" t="str">
        <f>IF(input!G140="","",input!G140)</f>
        <v/>
      </c>
      <c r="H141" s="75" t="str">
        <f>IF(input!H140="","",input!H140)</f>
        <v/>
      </c>
      <c r="I141" s="78" t="str">
        <f>IF(input!I140="","",input!I140)</f>
        <v/>
      </c>
      <c r="J141" s="75" t="str">
        <f>IF(input!J140="","",input!J140)</f>
        <v/>
      </c>
      <c r="K141" s="75" t="str">
        <f>IF(input!K140="","",input!K140)</f>
        <v/>
      </c>
      <c r="L141" s="6"/>
    </row>
    <row r="142" spans="1:12" ht="15.95" customHeight="1" x14ac:dyDescent="0.25">
      <c r="A142" s="99"/>
      <c r="B142" s="108"/>
      <c r="C142" s="73" t="str">
        <f>IF(input!C141="","",input!C141)</f>
        <v/>
      </c>
      <c r="D142" s="74" t="str">
        <f>IF(input!D141="","",input!D141)</f>
        <v/>
      </c>
      <c r="E142" s="75" t="str">
        <f>IF(input!E141="","",input!E141)</f>
        <v/>
      </c>
      <c r="F142" s="76" t="str">
        <f>IF(input!F141="","",input!F141)</f>
        <v/>
      </c>
      <c r="G142" s="77" t="str">
        <f>IF(input!G141="","",input!G141)</f>
        <v/>
      </c>
      <c r="H142" s="75" t="str">
        <f>IF(input!H141="","",input!H141)</f>
        <v/>
      </c>
      <c r="I142" s="78" t="str">
        <f>IF(input!I141="","",input!I141)</f>
        <v/>
      </c>
      <c r="J142" s="75" t="str">
        <f>IF(input!J141="","",input!J141)</f>
        <v/>
      </c>
      <c r="K142" s="75" t="str">
        <f>IF(input!K141="","",input!K141)</f>
        <v/>
      </c>
      <c r="L142" s="6"/>
    </row>
    <row r="143" spans="1:12" ht="15.95" customHeight="1" x14ac:dyDescent="0.25">
      <c r="A143" s="99"/>
      <c r="B143" s="108"/>
      <c r="C143" s="73" t="str">
        <f>IF(input!C142="","",input!C142)</f>
        <v/>
      </c>
      <c r="D143" s="74" t="str">
        <f>IF(input!D142="","",input!D142)</f>
        <v/>
      </c>
      <c r="E143" s="75" t="str">
        <f>IF(input!E142="","",input!E142)</f>
        <v/>
      </c>
      <c r="F143" s="76" t="str">
        <f>IF(input!F142="","",input!F142)</f>
        <v/>
      </c>
      <c r="G143" s="77" t="str">
        <f>IF(input!G142="","",input!G142)</f>
        <v/>
      </c>
      <c r="H143" s="75" t="str">
        <f>IF(input!H142="","",input!H142)</f>
        <v/>
      </c>
      <c r="I143" s="78" t="str">
        <f>IF(input!I142="","",input!I142)</f>
        <v/>
      </c>
      <c r="J143" s="75" t="str">
        <f>IF(input!J142="","",input!J142)</f>
        <v/>
      </c>
      <c r="K143" s="75" t="str">
        <f>IF(input!K142="","",input!K142)</f>
        <v/>
      </c>
      <c r="L143" s="6"/>
    </row>
    <row r="144" spans="1:12" ht="15.95" customHeight="1" x14ac:dyDescent="0.25">
      <c r="A144" s="99"/>
      <c r="B144" s="109"/>
      <c r="C144" s="73" t="str">
        <f>IF(input!C143="","",input!C143)</f>
        <v/>
      </c>
      <c r="D144" s="74" t="str">
        <f>IF(input!D143="","",input!D143)</f>
        <v/>
      </c>
      <c r="E144" s="75" t="str">
        <f>IF(input!E143="","",input!E143)</f>
        <v/>
      </c>
      <c r="F144" s="76" t="str">
        <f>IF(input!F143="","",input!F143)</f>
        <v/>
      </c>
      <c r="G144" s="77" t="str">
        <f>IF(input!G143="","",input!G143)</f>
        <v/>
      </c>
      <c r="H144" s="75" t="str">
        <f>IF(input!H143="","",input!H143)</f>
        <v/>
      </c>
      <c r="I144" s="78" t="str">
        <f>IF(input!I143="","",input!I143)</f>
        <v/>
      </c>
      <c r="J144" s="75" t="str">
        <f>IF(input!J143="","",input!J143)</f>
        <v/>
      </c>
      <c r="K144" s="75" t="str">
        <f>IF(input!K143="","",input!K143)</f>
        <v/>
      </c>
      <c r="L144" s="6"/>
    </row>
    <row r="145" spans="1:12" ht="15.95" customHeight="1" x14ac:dyDescent="0.25">
      <c r="A145" s="99"/>
      <c r="B145" s="107" t="s">
        <v>129</v>
      </c>
      <c r="C145" s="73" t="str">
        <f>IF(input!C144="","",input!C144)</f>
        <v>なし</v>
      </c>
      <c r="D145" s="74" t="str">
        <f>IF(input!D144="","",input!D144)</f>
        <v/>
      </c>
      <c r="E145" s="75" t="str">
        <f>IF(input!E144="","",input!E144)</f>
        <v/>
      </c>
      <c r="F145" s="76" t="str">
        <f>IF(input!F144="","",input!F144)</f>
        <v/>
      </c>
      <c r="G145" s="77" t="str">
        <f>IF(input!G144="","",input!G144)</f>
        <v/>
      </c>
      <c r="H145" s="75" t="str">
        <f>IF(input!H144="","",input!H144)</f>
        <v/>
      </c>
      <c r="I145" s="78" t="str">
        <f>IF(input!I144="","",input!I144)</f>
        <v/>
      </c>
      <c r="J145" s="75" t="str">
        <f>IF(input!J144="","",input!J144)</f>
        <v/>
      </c>
      <c r="K145" s="75" t="str">
        <f>IF(input!K144="","",input!K144)</f>
        <v/>
      </c>
      <c r="L145" s="6"/>
    </row>
    <row r="146" spans="1:12" ht="15.95" customHeight="1" x14ac:dyDescent="0.25">
      <c r="A146" s="99"/>
      <c r="B146" s="108"/>
      <c r="C146" s="73" t="str">
        <f>IF(input!C145="","",input!C145)</f>
        <v/>
      </c>
      <c r="D146" s="74" t="str">
        <f>IF(input!D145="","",input!D145)</f>
        <v/>
      </c>
      <c r="E146" s="75" t="str">
        <f>IF(input!E145="","",input!E145)</f>
        <v/>
      </c>
      <c r="F146" s="76" t="str">
        <f>IF(input!F145="","",input!F145)</f>
        <v/>
      </c>
      <c r="G146" s="77" t="str">
        <f>IF(input!G145="","",input!G145)</f>
        <v/>
      </c>
      <c r="H146" s="75" t="str">
        <f>IF(input!H145="","",input!H145)</f>
        <v/>
      </c>
      <c r="I146" s="78" t="str">
        <f>IF(input!I145="","",input!I145)</f>
        <v/>
      </c>
      <c r="J146" s="75" t="str">
        <f>IF(input!J145="","",input!J145)</f>
        <v/>
      </c>
      <c r="K146" s="75" t="str">
        <f>IF(input!K145="","",input!K145)</f>
        <v/>
      </c>
      <c r="L146" s="6"/>
    </row>
    <row r="147" spans="1:12" ht="15.95" customHeight="1" x14ac:dyDescent="0.25">
      <c r="A147" s="99"/>
      <c r="B147" s="108"/>
      <c r="C147" s="73" t="str">
        <f>IF(input!C146="","",input!C146)</f>
        <v/>
      </c>
      <c r="D147" s="74" t="str">
        <f>IF(input!D146="","",input!D146)</f>
        <v/>
      </c>
      <c r="E147" s="75" t="str">
        <f>IF(input!E146="","",input!E146)</f>
        <v/>
      </c>
      <c r="F147" s="76" t="str">
        <f>IF(input!F146="","",input!F146)</f>
        <v/>
      </c>
      <c r="G147" s="77" t="str">
        <f>IF(input!G146="","",input!G146)</f>
        <v/>
      </c>
      <c r="H147" s="75" t="str">
        <f>IF(input!H146="","",input!H146)</f>
        <v/>
      </c>
      <c r="I147" s="78" t="str">
        <f>IF(input!I146="","",input!I146)</f>
        <v/>
      </c>
      <c r="J147" s="75" t="str">
        <f>IF(input!J146="","",input!J146)</f>
        <v/>
      </c>
      <c r="K147" s="75" t="str">
        <f>IF(input!K146="","",input!K146)</f>
        <v/>
      </c>
      <c r="L147" s="6"/>
    </row>
    <row r="148" spans="1:12" ht="15.95" customHeight="1" x14ac:dyDescent="0.25">
      <c r="A148" s="99"/>
      <c r="B148" s="108"/>
      <c r="C148" s="73" t="str">
        <f>IF(input!C147="","",input!C147)</f>
        <v/>
      </c>
      <c r="D148" s="74" t="str">
        <f>IF(input!D147="","",input!D147)</f>
        <v/>
      </c>
      <c r="E148" s="75" t="str">
        <f>IF(input!E147="","",input!E147)</f>
        <v/>
      </c>
      <c r="F148" s="76" t="str">
        <f>IF(input!F147="","",input!F147)</f>
        <v/>
      </c>
      <c r="G148" s="77" t="str">
        <f>IF(input!G147="","",input!G147)</f>
        <v/>
      </c>
      <c r="H148" s="75" t="str">
        <f>IF(input!H147="","",input!H147)</f>
        <v/>
      </c>
      <c r="I148" s="78" t="str">
        <f>IF(input!I147="","",input!I147)</f>
        <v/>
      </c>
      <c r="J148" s="75" t="str">
        <f>IF(input!J147="","",input!J147)</f>
        <v/>
      </c>
      <c r="K148" s="75" t="str">
        <f>IF(input!K147="","",input!K147)</f>
        <v/>
      </c>
      <c r="L148" s="6"/>
    </row>
    <row r="149" spans="1:12" ht="15.95" customHeight="1" x14ac:dyDescent="0.25">
      <c r="A149" s="99"/>
      <c r="B149" s="108"/>
      <c r="C149" s="73" t="str">
        <f>IF(input!C148="","",input!C148)</f>
        <v/>
      </c>
      <c r="D149" s="74" t="str">
        <f>IF(input!D148="","",input!D148)</f>
        <v/>
      </c>
      <c r="E149" s="75" t="str">
        <f>IF(input!E148="","",input!E148)</f>
        <v/>
      </c>
      <c r="F149" s="76" t="str">
        <f>IF(input!F148="","",input!F148)</f>
        <v/>
      </c>
      <c r="G149" s="77" t="str">
        <f>IF(input!G148="","",input!G148)</f>
        <v/>
      </c>
      <c r="H149" s="75" t="str">
        <f>IF(input!H148="","",input!H148)</f>
        <v/>
      </c>
      <c r="I149" s="78" t="str">
        <f>IF(input!I148="","",input!I148)</f>
        <v/>
      </c>
      <c r="J149" s="75" t="str">
        <f>IF(input!J148="","",input!J148)</f>
        <v/>
      </c>
      <c r="K149" s="75" t="str">
        <f>IF(input!K148="","",input!K148)</f>
        <v/>
      </c>
      <c r="L149" s="6"/>
    </row>
    <row r="150" spans="1:12" ht="15.95" customHeight="1" x14ac:dyDescent="0.25">
      <c r="A150" s="99"/>
      <c r="B150" s="108"/>
      <c r="C150" s="73" t="str">
        <f>IF(input!C149="","",input!C149)</f>
        <v/>
      </c>
      <c r="D150" s="74" t="str">
        <f>IF(input!D149="","",input!D149)</f>
        <v/>
      </c>
      <c r="E150" s="75" t="str">
        <f>IF(input!E149="","",input!E149)</f>
        <v/>
      </c>
      <c r="F150" s="76" t="str">
        <f>IF(input!F149="","",input!F149)</f>
        <v/>
      </c>
      <c r="G150" s="77" t="str">
        <f>IF(input!G149="","",input!G149)</f>
        <v/>
      </c>
      <c r="H150" s="75" t="str">
        <f>IF(input!H149="","",input!H149)</f>
        <v/>
      </c>
      <c r="I150" s="78" t="str">
        <f>IF(input!I149="","",input!I149)</f>
        <v/>
      </c>
      <c r="J150" s="75" t="str">
        <f>IF(input!J149="","",input!J149)</f>
        <v/>
      </c>
      <c r="K150" s="75" t="str">
        <f>IF(input!K149="","",input!K149)</f>
        <v/>
      </c>
      <c r="L150" s="6"/>
    </row>
    <row r="151" spans="1:12" ht="15.95" customHeight="1" x14ac:dyDescent="0.25">
      <c r="A151" s="99"/>
      <c r="B151" s="108"/>
      <c r="C151" s="73" t="str">
        <f>IF(input!C150="","",input!C150)</f>
        <v/>
      </c>
      <c r="D151" s="74" t="str">
        <f>IF(input!D150="","",input!D150)</f>
        <v/>
      </c>
      <c r="E151" s="75" t="str">
        <f>IF(input!E150="","",input!E150)</f>
        <v/>
      </c>
      <c r="F151" s="76" t="str">
        <f>IF(input!F150="","",input!F150)</f>
        <v/>
      </c>
      <c r="G151" s="77" t="str">
        <f>IF(input!G150="","",input!G150)</f>
        <v/>
      </c>
      <c r="H151" s="75" t="str">
        <f>IF(input!H150="","",input!H150)</f>
        <v/>
      </c>
      <c r="I151" s="78" t="str">
        <f>IF(input!I150="","",input!I150)</f>
        <v/>
      </c>
      <c r="J151" s="75" t="str">
        <f>IF(input!J150="","",input!J150)</f>
        <v/>
      </c>
      <c r="K151" s="75" t="str">
        <f>IF(input!K150="","",input!K150)</f>
        <v/>
      </c>
      <c r="L151" s="6"/>
    </row>
    <row r="152" spans="1:12" ht="15.95" customHeight="1" x14ac:dyDescent="0.25">
      <c r="A152" s="99"/>
      <c r="B152" s="108"/>
      <c r="C152" s="73" t="str">
        <f>IF(input!C151="","",input!C151)</f>
        <v/>
      </c>
      <c r="D152" s="74" t="str">
        <f>IF(input!D151="","",input!D151)</f>
        <v/>
      </c>
      <c r="E152" s="75" t="str">
        <f>IF(input!E151="","",input!E151)</f>
        <v/>
      </c>
      <c r="F152" s="76" t="str">
        <f>IF(input!F151="","",input!F151)</f>
        <v/>
      </c>
      <c r="G152" s="77" t="str">
        <f>IF(input!G151="","",input!G151)</f>
        <v/>
      </c>
      <c r="H152" s="75" t="str">
        <f>IF(input!H151="","",input!H151)</f>
        <v/>
      </c>
      <c r="I152" s="78" t="str">
        <f>IF(input!I151="","",input!I151)</f>
        <v/>
      </c>
      <c r="J152" s="75" t="str">
        <f>IF(input!J151="","",input!J151)</f>
        <v/>
      </c>
      <c r="K152" s="75" t="str">
        <f>IF(input!K151="","",input!K151)</f>
        <v/>
      </c>
      <c r="L152" s="6"/>
    </row>
    <row r="153" spans="1:12" ht="15.95" customHeight="1" x14ac:dyDescent="0.25">
      <c r="A153" s="99"/>
      <c r="B153" s="108"/>
      <c r="C153" s="73" t="str">
        <f>IF(input!C152="","",input!C152)</f>
        <v/>
      </c>
      <c r="D153" s="74" t="str">
        <f>IF(input!D152="","",input!D152)</f>
        <v/>
      </c>
      <c r="E153" s="75" t="str">
        <f>IF(input!E152="","",input!E152)</f>
        <v/>
      </c>
      <c r="F153" s="76" t="str">
        <f>IF(input!F152="","",input!F152)</f>
        <v/>
      </c>
      <c r="G153" s="77" t="str">
        <f>IF(input!G152="","",input!G152)</f>
        <v/>
      </c>
      <c r="H153" s="75" t="str">
        <f>IF(input!H152="","",input!H152)</f>
        <v/>
      </c>
      <c r="I153" s="78" t="str">
        <f>IF(input!I152="","",input!I152)</f>
        <v/>
      </c>
      <c r="J153" s="75" t="str">
        <f>IF(input!J152="","",input!J152)</f>
        <v/>
      </c>
      <c r="K153" s="75" t="str">
        <f>IF(input!K152="","",input!K152)</f>
        <v/>
      </c>
      <c r="L153" s="6"/>
    </row>
    <row r="154" spans="1:12" ht="15.95" customHeight="1" x14ac:dyDescent="0.25">
      <c r="A154" s="100"/>
      <c r="B154" s="109"/>
      <c r="C154" s="73" t="str">
        <f>IF(input!C153="","",input!C153)</f>
        <v/>
      </c>
      <c r="D154" s="74" t="str">
        <f>IF(input!D153="","",input!D153)</f>
        <v/>
      </c>
      <c r="E154" s="75" t="str">
        <f>IF(input!E153="","",input!E153)</f>
        <v/>
      </c>
      <c r="F154" s="76" t="str">
        <f>IF(input!F153="","",input!F153)</f>
        <v/>
      </c>
      <c r="G154" s="77" t="str">
        <f>IF(input!G153="","",input!G153)</f>
        <v/>
      </c>
      <c r="H154" s="75" t="str">
        <f>IF(input!H153="","",input!H153)</f>
        <v/>
      </c>
      <c r="I154" s="78" t="str">
        <f>IF(input!I153="","",input!I153)</f>
        <v/>
      </c>
      <c r="J154" s="75" t="str">
        <f>IF(input!J153="","",input!J153)</f>
        <v/>
      </c>
      <c r="K154" s="75" t="str">
        <f>IF(input!K153="","",input!K153)</f>
        <v/>
      </c>
      <c r="L154" s="6"/>
    </row>
    <row r="155" spans="1:12" ht="15.95" customHeight="1" x14ac:dyDescent="0.25">
      <c r="A155" s="98" t="s">
        <v>16</v>
      </c>
      <c r="B155" s="98" t="s">
        <v>16</v>
      </c>
      <c r="C155" s="73" t="str">
        <f>IF(input!C154="","",input!C154)</f>
        <v>開発者A</v>
      </c>
      <c r="D155" s="74" t="str">
        <f>IF(input!D154="","",input!D154)</f>
        <v/>
      </c>
      <c r="E155" s="75">
        <f>IF(input!E154="","",input!E154)</f>
        <v>3520</v>
      </c>
      <c r="F155" s="76">
        <f>IF(input!F154="","",input!F154)</f>
        <v>250</v>
      </c>
      <c r="G155" s="77" t="str">
        <f>IF(input!G154="","",input!G154)</f>
        <v>時間</v>
      </c>
      <c r="H155" s="75">
        <f>IF(input!H154="","",input!H154)</f>
        <v>880000</v>
      </c>
      <c r="I155" s="78">
        <f>IF(input!I154="","",input!I154)</f>
        <v>0</v>
      </c>
      <c r="J155" s="75">
        <f>IF(input!J154="","",input!J154)</f>
        <v>0</v>
      </c>
      <c r="K155" s="75">
        <f>IF(input!K154="","",input!K154)</f>
        <v>880000</v>
      </c>
      <c r="L155" s="6"/>
    </row>
    <row r="156" spans="1:12" ht="15.95" customHeight="1" x14ac:dyDescent="0.25">
      <c r="A156" s="99"/>
      <c r="B156" s="99"/>
      <c r="C156" s="73" t="str">
        <f>IF(input!C155="","",input!C155)</f>
        <v>開発者B</v>
      </c>
      <c r="D156" s="74" t="str">
        <f>IF(input!D155="","",input!D155)</f>
        <v/>
      </c>
      <c r="E156" s="75">
        <f>IF(input!E155="","",input!E155)</f>
        <v>3040</v>
      </c>
      <c r="F156" s="76">
        <f>IF(input!F155="","",input!F155)</f>
        <v>250</v>
      </c>
      <c r="G156" s="77" t="str">
        <f>IF(input!G155="","",input!G155)</f>
        <v>時間</v>
      </c>
      <c r="H156" s="75">
        <f>IF(input!H155="","",input!H155)</f>
        <v>760000</v>
      </c>
      <c r="I156" s="78">
        <f>IF(input!I155="","",input!I155)</f>
        <v>0</v>
      </c>
      <c r="J156" s="75">
        <f>IF(input!J155="","",input!J155)</f>
        <v>0</v>
      </c>
      <c r="K156" s="75">
        <f>IF(input!K155="","",input!K155)</f>
        <v>760000</v>
      </c>
      <c r="L156" s="6"/>
    </row>
    <row r="157" spans="1:12" ht="15.95" customHeight="1" x14ac:dyDescent="0.25">
      <c r="A157" s="99"/>
      <c r="B157" s="99"/>
      <c r="C157" s="73" t="str">
        <f>IF(input!C156="","",input!C156)</f>
        <v>開発者C</v>
      </c>
      <c r="D157" s="74" t="str">
        <f>IF(input!D156="","",input!D156)</f>
        <v/>
      </c>
      <c r="E157" s="75">
        <f>IF(input!E156="","",input!E156)</f>
        <v>2880</v>
      </c>
      <c r="F157" s="76">
        <f>IF(input!F156="","",input!F156)</f>
        <v>300</v>
      </c>
      <c r="G157" s="77" t="str">
        <f>IF(input!G156="","",input!G156)</f>
        <v>時間</v>
      </c>
      <c r="H157" s="75">
        <f>IF(input!H156="","",input!H156)</f>
        <v>864000</v>
      </c>
      <c r="I157" s="78">
        <f>IF(input!I156="","",input!I156)</f>
        <v>0</v>
      </c>
      <c r="J157" s="75">
        <f>IF(input!J156="","",input!J156)</f>
        <v>0</v>
      </c>
      <c r="K157" s="75">
        <f>IF(input!K156="","",input!K156)</f>
        <v>864000</v>
      </c>
      <c r="L157" s="6"/>
    </row>
    <row r="158" spans="1:12" ht="15.95" customHeight="1" x14ac:dyDescent="0.25">
      <c r="A158" s="99"/>
      <c r="B158" s="99"/>
      <c r="C158" s="19" t="str">
        <f>IF(input!C157="","",input!C157)</f>
        <v/>
      </c>
      <c r="D158" s="14" t="str">
        <f>IF(input!D157="","",input!D157)</f>
        <v/>
      </c>
      <c r="E158" s="22" t="str">
        <f>IF(input!E157="","",input!E157)</f>
        <v/>
      </c>
      <c r="F158" s="23" t="str">
        <f>IF(input!F157="","",input!F157)</f>
        <v/>
      </c>
      <c r="G158" s="24" t="str">
        <f>IF(input!G157="","",input!G157)</f>
        <v/>
      </c>
      <c r="H158" s="22" t="str">
        <f>IF(input!H157="","",input!H157)</f>
        <v/>
      </c>
      <c r="I158" s="25" t="str">
        <f>IF(input!I157="","",input!I157)</f>
        <v/>
      </c>
      <c r="J158" s="22" t="str">
        <f>IF(input!J157="","",input!J157)</f>
        <v/>
      </c>
      <c r="K158" s="22" t="str">
        <f>IF(input!K157="","",input!K157)</f>
        <v/>
      </c>
      <c r="L158" s="6"/>
    </row>
    <row r="159" spans="1:12" ht="15.95" customHeight="1" x14ac:dyDescent="0.25">
      <c r="A159" s="99"/>
      <c r="B159" s="99"/>
      <c r="C159" s="19" t="str">
        <f>IF(input!C158="","",input!C158)</f>
        <v/>
      </c>
      <c r="D159" s="14" t="str">
        <f>IF(input!D158="","",input!D158)</f>
        <v/>
      </c>
      <c r="E159" s="22" t="str">
        <f>IF(input!E158="","",input!E158)</f>
        <v/>
      </c>
      <c r="F159" s="23" t="str">
        <f>IF(input!F158="","",input!F158)</f>
        <v/>
      </c>
      <c r="G159" s="24" t="str">
        <f>IF(input!G158="","",input!G158)</f>
        <v/>
      </c>
      <c r="H159" s="22" t="str">
        <f>IF(input!H158="","",input!H158)</f>
        <v/>
      </c>
      <c r="I159" s="25" t="str">
        <f>IF(input!I158="","",input!I158)</f>
        <v/>
      </c>
      <c r="J159" s="22" t="str">
        <f>IF(input!J158="","",input!J158)</f>
        <v/>
      </c>
      <c r="K159" s="22" t="str">
        <f>IF(input!K158="","",input!K158)</f>
        <v/>
      </c>
      <c r="L159" s="6"/>
    </row>
    <row r="160" spans="1:12" ht="15.95" customHeight="1" x14ac:dyDescent="0.25">
      <c r="A160" s="99"/>
      <c r="B160" s="99"/>
      <c r="C160" s="19" t="str">
        <f>IF(input!C159="","",input!C159)</f>
        <v/>
      </c>
      <c r="D160" s="14" t="str">
        <f>IF(input!D159="","",input!D159)</f>
        <v/>
      </c>
      <c r="E160" s="22" t="str">
        <f>IF(input!E159="","",input!E159)</f>
        <v/>
      </c>
      <c r="F160" s="23" t="str">
        <f>IF(input!F159="","",input!F159)</f>
        <v/>
      </c>
      <c r="G160" s="24" t="str">
        <f>IF(input!G159="","",input!G159)</f>
        <v/>
      </c>
      <c r="H160" s="22" t="str">
        <f>IF(input!H159="","",input!H159)</f>
        <v/>
      </c>
      <c r="I160" s="25" t="str">
        <f>IF(input!I159="","",input!I159)</f>
        <v/>
      </c>
      <c r="J160" s="22" t="str">
        <f>IF(input!J159="","",input!J159)</f>
        <v/>
      </c>
      <c r="K160" s="22" t="str">
        <f>IF(input!K159="","",input!K159)</f>
        <v/>
      </c>
      <c r="L160" s="6"/>
    </row>
    <row r="161" spans="1:13" ht="15.95" customHeight="1" x14ac:dyDescent="0.25">
      <c r="A161" s="99"/>
      <c r="B161" s="99"/>
      <c r="C161" s="19" t="str">
        <f>IF(input!C160="","",input!C160)</f>
        <v/>
      </c>
      <c r="D161" s="14" t="str">
        <f>IF(input!D160="","",input!D160)</f>
        <v/>
      </c>
      <c r="E161" s="22" t="str">
        <f>IF(input!E160="","",input!E160)</f>
        <v/>
      </c>
      <c r="F161" s="23" t="str">
        <f>IF(input!F160="","",input!F160)</f>
        <v/>
      </c>
      <c r="G161" s="24" t="str">
        <f>IF(input!G160="","",input!G160)</f>
        <v/>
      </c>
      <c r="H161" s="22" t="str">
        <f>IF(input!H160="","",input!H160)</f>
        <v/>
      </c>
      <c r="I161" s="25" t="str">
        <f>IF(input!I160="","",input!I160)</f>
        <v/>
      </c>
      <c r="J161" s="22" t="str">
        <f>IF(input!J160="","",input!J160)</f>
        <v/>
      </c>
      <c r="K161" s="22" t="str">
        <f>IF(input!K160="","",input!K160)</f>
        <v/>
      </c>
      <c r="L161" s="6"/>
    </row>
    <row r="162" spans="1:13" ht="15.95" customHeight="1" x14ac:dyDescent="0.25">
      <c r="A162" s="99"/>
      <c r="B162" s="99"/>
      <c r="C162" s="19" t="str">
        <f>IF(input!C161="","",input!C161)</f>
        <v/>
      </c>
      <c r="D162" s="14" t="str">
        <f>IF(input!D161="","",input!D161)</f>
        <v/>
      </c>
      <c r="E162" s="22" t="str">
        <f>IF(input!E161="","",input!E161)</f>
        <v/>
      </c>
      <c r="F162" s="23" t="str">
        <f>IF(input!F161="","",input!F161)</f>
        <v/>
      </c>
      <c r="G162" s="24" t="str">
        <f>IF(input!G161="","",input!G161)</f>
        <v/>
      </c>
      <c r="H162" s="22" t="str">
        <f>IF(input!H161="","",input!H161)</f>
        <v/>
      </c>
      <c r="I162" s="25" t="str">
        <f>IF(input!I161="","",input!I161)</f>
        <v/>
      </c>
      <c r="J162" s="22" t="str">
        <f>IF(input!J161="","",input!J161)</f>
        <v/>
      </c>
      <c r="K162" s="22" t="str">
        <f>IF(input!K161="","",input!K161)</f>
        <v/>
      </c>
      <c r="L162" s="6"/>
    </row>
    <row r="163" spans="1:13" ht="15.95" customHeight="1" x14ac:dyDescent="0.25">
      <c r="A163" s="99"/>
      <c r="B163" s="99"/>
      <c r="C163" s="19" t="str">
        <f>IF(input!C162="","",input!C162)</f>
        <v/>
      </c>
      <c r="D163" s="14" t="str">
        <f>IF(input!D162="","",input!D162)</f>
        <v/>
      </c>
      <c r="E163" s="22" t="str">
        <f>IF(input!E162="","",input!E162)</f>
        <v/>
      </c>
      <c r="F163" s="23" t="str">
        <f>IF(input!F162="","",input!F162)</f>
        <v/>
      </c>
      <c r="G163" s="24" t="str">
        <f>IF(input!G162="","",input!G162)</f>
        <v/>
      </c>
      <c r="H163" s="22" t="str">
        <f>IF(input!H162="","",input!H162)</f>
        <v/>
      </c>
      <c r="I163" s="25" t="str">
        <f>IF(input!I162="","",input!I162)</f>
        <v/>
      </c>
      <c r="J163" s="22" t="str">
        <f>IF(input!J162="","",input!J162)</f>
        <v/>
      </c>
      <c r="K163" s="22" t="str">
        <f>IF(input!K162="","",input!K162)</f>
        <v/>
      </c>
      <c r="L163" s="6"/>
    </row>
    <row r="164" spans="1:13" ht="15.95" customHeight="1" x14ac:dyDescent="0.25">
      <c r="A164" s="100"/>
      <c r="B164" s="100"/>
      <c r="C164" s="19" t="str">
        <f>IF(input!C163="","",input!C163)</f>
        <v/>
      </c>
      <c r="D164" s="14" t="str">
        <f>IF(input!D163="","",input!D163)</f>
        <v/>
      </c>
      <c r="E164" s="22" t="str">
        <f>IF(input!E163="","",input!E163)</f>
        <v/>
      </c>
      <c r="F164" s="23" t="str">
        <f>IF(input!F163="","",input!F163)</f>
        <v/>
      </c>
      <c r="G164" s="24" t="str">
        <f>IF(input!G163="","",input!G163)</f>
        <v/>
      </c>
      <c r="H164" s="22" t="str">
        <f>IF(input!H163="","",input!H163)</f>
        <v/>
      </c>
      <c r="I164" s="25" t="str">
        <f>IF(input!I163="","",input!I163)</f>
        <v/>
      </c>
      <c r="J164" s="22" t="str">
        <f>IF(input!J163="","",input!J163)</f>
        <v/>
      </c>
      <c r="K164" s="22" t="str">
        <f>IF(input!K163="","",input!K163)</f>
        <v/>
      </c>
      <c r="L164" s="6"/>
    </row>
    <row r="165" spans="1:13" s="4" customFormat="1" ht="15.95" customHeight="1" x14ac:dyDescent="0.25">
      <c r="A165" s="91" t="s">
        <v>50</v>
      </c>
      <c r="B165" s="92"/>
      <c r="C165" s="92"/>
      <c r="D165" s="92"/>
      <c r="E165" s="92"/>
      <c r="F165" s="92"/>
      <c r="G165" s="93"/>
      <c r="H165" s="79">
        <f>SUM(H5:H164)</f>
        <v>7730480</v>
      </c>
      <c r="I165" s="79"/>
      <c r="J165" s="79">
        <f>SUM(J5:J164)</f>
        <v>475137</v>
      </c>
      <c r="K165" s="79">
        <f>SUM(K5:K164)</f>
        <v>7255343</v>
      </c>
    </row>
    <row r="166" spans="1:13" ht="6" customHeight="1" x14ac:dyDescent="0.25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3" ht="18" customHeight="1" x14ac:dyDescent="0.25">
      <c r="A167" s="20" t="s">
        <v>155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3" s="4" customFormat="1" ht="24" x14ac:dyDescent="0.25">
      <c r="A168" s="91" t="s">
        <v>52</v>
      </c>
      <c r="B168" s="93"/>
      <c r="C168" s="9" t="s">
        <v>34</v>
      </c>
      <c r="D168" s="9" t="s">
        <v>17</v>
      </c>
      <c r="E168" s="10" t="s">
        <v>35</v>
      </c>
      <c r="F168" s="110" t="s">
        <v>18</v>
      </c>
      <c r="G168" s="111"/>
      <c r="H168" s="11" t="s">
        <v>20</v>
      </c>
      <c r="I168" s="12" t="s">
        <v>36</v>
      </c>
      <c r="J168" s="11" t="s">
        <v>33</v>
      </c>
      <c r="K168" s="11" t="s">
        <v>19</v>
      </c>
    </row>
    <row r="169" spans="1:13" ht="15.95" customHeight="1" x14ac:dyDescent="0.25">
      <c r="A169" s="112" t="s">
        <v>154</v>
      </c>
      <c r="B169" s="113"/>
      <c r="C169" s="73" t="s">
        <v>148</v>
      </c>
      <c r="D169" s="74" t="str">
        <f>IF(input!D149="","",input!D149)</f>
        <v/>
      </c>
      <c r="E169" s="75">
        <f>SUM(input!E24:E33)</f>
        <v>627000</v>
      </c>
      <c r="F169" s="82"/>
      <c r="G169" s="83"/>
      <c r="H169" s="75">
        <f>SUM(input!H24:H33)</f>
        <v>627000</v>
      </c>
      <c r="I169" s="78" t="str">
        <f>IF(input!I149="","",input!I149)</f>
        <v/>
      </c>
      <c r="J169" s="75">
        <f>SUM(input!J24:J33)</f>
        <v>57000</v>
      </c>
      <c r="K169" s="75">
        <f>SUM(input!K24:K33)</f>
        <v>570000</v>
      </c>
      <c r="L169" s="6"/>
    </row>
    <row r="170" spans="1:13" ht="15.95" customHeight="1" x14ac:dyDescent="0.25">
      <c r="A170" s="114"/>
      <c r="B170" s="115"/>
      <c r="C170" s="73" t="s">
        <v>149</v>
      </c>
      <c r="D170" s="74" t="str">
        <f>IF(input!D150="","",input!D150)</f>
        <v/>
      </c>
      <c r="E170" s="75">
        <f>SUM(input!E84:E93)</f>
        <v>495000</v>
      </c>
      <c r="F170" s="82" t="str">
        <f>IF(input!F150="","",input!F150)</f>
        <v/>
      </c>
      <c r="G170" s="83" t="str">
        <f>IF(input!G150="","",input!G150)</f>
        <v/>
      </c>
      <c r="H170" s="75">
        <f>SUM(input!H84:H93)</f>
        <v>495000</v>
      </c>
      <c r="I170" s="75">
        <f>SUM(input!I84:I93)</f>
        <v>0.1</v>
      </c>
      <c r="J170" s="75">
        <f>SUM(input!J84:J93)</f>
        <v>45000</v>
      </c>
      <c r="K170" s="75">
        <f>SUM(input!K84:K93)</f>
        <v>450000</v>
      </c>
      <c r="L170" s="6"/>
    </row>
    <row r="171" spans="1:13" s="4" customFormat="1" ht="15.95" customHeight="1" x14ac:dyDescent="0.25">
      <c r="A171" s="91" t="s">
        <v>154</v>
      </c>
      <c r="B171" s="92"/>
      <c r="C171" s="92"/>
      <c r="D171" s="92"/>
      <c r="E171" s="92"/>
      <c r="F171" s="92"/>
      <c r="G171" s="93"/>
      <c r="H171" s="79">
        <f>SUM(H169:H170)</f>
        <v>1122000</v>
      </c>
      <c r="I171" s="79"/>
      <c r="J171" s="79">
        <f>SUM(J169:J170)</f>
        <v>102000</v>
      </c>
      <c r="K171" s="79">
        <f>SUM(K169:K170)</f>
        <v>1020000</v>
      </c>
    </row>
    <row r="172" spans="1:13" s="4" customFormat="1" ht="15.95" customHeight="1" x14ac:dyDescent="0.25">
      <c r="A172" s="91" t="s">
        <v>156</v>
      </c>
      <c r="B172" s="92"/>
      <c r="C172" s="92"/>
      <c r="D172" s="92"/>
      <c r="E172" s="92"/>
      <c r="F172" s="92"/>
      <c r="G172" s="93"/>
      <c r="H172" s="81" t="s">
        <v>150</v>
      </c>
      <c r="I172" s="79"/>
      <c r="J172" s="80">
        <f>K171/K165</f>
        <v>0.14058604810275682</v>
      </c>
      <c r="K172" s="79" t="str">
        <f>IF(J172&lt;1/2,"◎ OK","× NG")</f>
        <v>◎ OK</v>
      </c>
      <c r="M172" s="84" t="s">
        <v>157</v>
      </c>
    </row>
    <row r="173" spans="1:13" ht="6" customHeight="1" x14ac:dyDescent="0.25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3" ht="18" customHeight="1" x14ac:dyDescent="0.25">
      <c r="A174" s="20" t="s">
        <v>151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3" s="4" customFormat="1" ht="24" x14ac:dyDescent="0.25">
      <c r="A175" s="91" t="s">
        <v>52</v>
      </c>
      <c r="B175" s="93"/>
      <c r="C175" s="9" t="s">
        <v>34</v>
      </c>
      <c r="D175" s="9" t="s">
        <v>17</v>
      </c>
      <c r="E175" s="10" t="s">
        <v>35</v>
      </c>
      <c r="F175" s="110" t="s">
        <v>18</v>
      </c>
      <c r="G175" s="111"/>
      <c r="H175" s="11" t="s">
        <v>20</v>
      </c>
      <c r="I175" s="12" t="s">
        <v>36</v>
      </c>
      <c r="J175" s="11" t="s">
        <v>33</v>
      </c>
      <c r="K175" s="11" t="s">
        <v>19</v>
      </c>
    </row>
    <row r="176" spans="1:13" ht="15.95" customHeight="1" x14ac:dyDescent="0.25">
      <c r="A176" s="101" t="s">
        <v>44</v>
      </c>
      <c r="B176" s="102"/>
      <c r="C176" s="73" t="str">
        <f>IF(input!C164="","",input!C164)</f>
        <v>解析用PC</v>
      </c>
      <c r="D176" s="74" t="str">
        <f>IF(input!D164="","",input!D164)</f>
        <v/>
      </c>
      <c r="E176" s="75">
        <f>IF(input!E164="","",input!E164)</f>
        <v>396000</v>
      </c>
      <c r="F176" s="76">
        <f>IF(input!F164="","",input!F164)</f>
        <v>1</v>
      </c>
      <c r="G176" s="77" t="str">
        <f>IF(input!G164="","",input!G164)</f>
        <v>式</v>
      </c>
      <c r="H176" s="75">
        <f>IF(input!H164="","",input!H164)</f>
        <v>396000</v>
      </c>
      <c r="I176" s="78">
        <f>IF(input!I164="","",input!I164)</f>
        <v>0.1</v>
      </c>
      <c r="J176" s="75">
        <f>IF(input!J164="","",input!J164)</f>
        <v>36000</v>
      </c>
      <c r="K176" s="75">
        <f>IF(input!K164="","",input!K164)</f>
        <v>360000</v>
      </c>
      <c r="L176" s="6"/>
    </row>
    <row r="177" spans="1:12" ht="15.95" customHeight="1" x14ac:dyDescent="0.25">
      <c r="A177" s="103"/>
      <c r="B177" s="104"/>
      <c r="C177" s="73" t="str">
        <f>IF(input!C165="","",input!C165)</f>
        <v>装置X</v>
      </c>
      <c r="D177" s="74" t="str">
        <f>IF(input!D165="","",input!D165)</f>
        <v/>
      </c>
      <c r="E177" s="75">
        <f>IF(input!E165="","",input!E165)</f>
        <v>1320000</v>
      </c>
      <c r="F177" s="76">
        <f>IF(input!F165="","",input!F165)</f>
        <v>1</v>
      </c>
      <c r="G177" s="77" t="str">
        <f>IF(input!G165="","",input!G165)</f>
        <v>式</v>
      </c>
      <c r="H177" s="75">
        <f>IF(input!H165="","",input!H165)</f>
        <v>1320000</v>
      </c>
      <c r="I177" s="78">
        <f>IF(input!I165="","",input!I165)</f>
        <v>0.1</v>
      </c>
      <c r="J177" s="75">
        <f>IF(input!J165="","",input!J165)</f>
        <v>120000</v>
      </c>
      <c r="K177" s="75">
        <f>IF(input!K165="","",input!K165)</f>
        <v>1200000</v>
      </c>
      <c r="L177" s="6"/>
    </row>
    <row r="178" spans="1:12" ht="15.95" customHeight="1" x14ac:dyDescent="0.25">
      <c r="A178" s="103"/>
      <c r="B178" s="104"/>
      <c r="C178" s="73" t="str">
        <f>IF(input!C166="","",input!C166)</f>
        <v>装置Y</v>
      </c>
      <c r="D178" s="74" t="str">
        <f>IF(input!D166="","",input!D166)</f>
        <v/>
      </c>
      <c r="E178" s="75">
        <f>IF(input!E166="","",input!E166)</f>
        <v>693000</v>
      </c>
      <c r="F178" s="76">
        <f>IF(input!F166="","",input!F166)</f>
        <v>1</v>
      </c>
      <c r="G178" s="77" t="str">
        <f>IF(input!G166="","",input!G166)</f>
        <v>式</v>
      </c>
      <c r="H178" s="75">
        <f>IF(input!H166="","",input!H166)</f>
        <v>693000</v>
      </c>
      <c r="I178" s="78">
        <f>IF(input!I166="","",input!I166)</f>
        <v>0.1</v>
      </c>
      <c r="J178" s="75">
        <f>IF(input!J166="","",input!J166)</f>
        <v>63000</v>
      </c>
      <c r="K178" s="75">
        <f>IF(input!K166="","",input!K166)</f>
        <v>630000</v>
      </c>
      <c r="L178" s="6"/>
    </row>
    <row r="179" spans="1:12" ht="15.95" customHeight="1" x14ac:dyDescent="0.25">
      <c r="A179" s="103"/>
      <c r="B179" s="104"/>
      <c r="C179" s="73" t="str">
        <f>IF(input!C167="","",input!C167)</f>
        <v>消耗品X</v>
      </c>
      <c r="D179" s="74" t="str">
        <f>IF(input!D167="","",input!D167)</f>
        <v/>
      </c>
      <c r="E179" s="75">
        <f>IF(input!E167="","",input!E167)</f>
        <v>72600</v>
      </c>
      <c r="F179" s="76">
        <f>IF(input!F167="","",input!F167)</f>
        <v>1</v>
      </c>
      <c r="G179" s="77" t="str">
        <f>IF(input!G167="","",input!G167)</f>
        <v>式</v>
      </c>
      <c r="H179" s="75">
        <f>IF(input!H167="","",input!H167)</f>
        <v>72600</v>
      </c>
      <c r="I179" s="78">
        <f>IF(input!I167="","",input!I167)</f>
        <v>0.1</v>
      </c>
      <c r="J179" s="75">
        <f>IF(input!J167="","",input!J167)</f>
        <v>6600</v>
      </c>
      <c r="K179" s="75">
        <f>IF(input!K167="","",input!K167)</f>
        <v>66000</v>
      </c>
      <c r="L179" s="6"/>
    </row>
    <row r="180" spans="1:12" ht="15.95" customHeight="1" x14ac:dyDescent="0.25">
      <c r="A180" s="103"/>
      <c r="B180" s="104"/>
      <c r="C180" s="19" t="str">
        <f>IF(input!C168="","",input!C168)</f>
        <v/>
      </c>
      <c r="D180" s="14" t="str">
        <f>IF(input!D168="","",input!D168)</f>
        <v/>
      </c>
      <c r="E180" s="15" t="str">
        <f>IF(input!E168="","",input!E168)</f>
        <v/>
      </c>
      <c r="F180" s="16" t="str">
        <f>IF(input!F168="","",input!F168)</f>
        <v/>
      </c>
      <c r="G180" s="17" t="str">
        <f>IF(input!G168="","",input!G168)</f>
        <v/>
      </c>
      <c r="H180" s="15" t="str">
        <f>IF(input!H168="","",input!H168)</f>
        <v/>
      </c>
      <c r="I180" s="18" t="str">
        <f>IF(input!I168="","",input!I168)</f>
        <v/>
      </c>
      <c r="J180" s="15" t="str">
        <f>IF(input!J168="","",input!J168)</f>
        <v/>
      </c>
      <c r="K180" s="15" t="str">
        <f>IF(input!K168="","",input!K168)</f>
        <v/>
      </c>
      <c r="L180" s="6"/>
    </row>
    <row r="181" spans="1:12" ht="15.95" customHeight="1" x14ac:dyDescent="0.25">
      <c r="A181" s="103"/>
      <c r="B181" s="104"/>
      <c r="C181" s="19" t="str">
        <f>IF(input!C169="","",input!C169)</f>
        <v/>
      </c>
      <c r="D181" s="14" t="str">
        <f>IF(input!D169="","",input!D169)</f>
        <v/>
      </c>
      <c r="E181" s="15" t="str">
        <f>IF(input!E169="","",input!E169)</f>
        <v/>
      </c>
      <c r="F181" s="16" t="str">
        <f>IF(input!F169="","",input!F169)</f>
        <v/>
      </c>
      <c r="G181" s="17" t="str">
        <f>IF(input!G169="","",input!G169)</f>
        <v/>
      </c>
      <c r="H181" s="15" t="str">
        <f>IF(input!H169="","",input!H169)</f>
        <v/>
      </c>
      <c r="I181" s="18" t="str">
        <f>IF(input!I169="","",input!I169)</f>
        <v/>
      </c>
      <c r="J181" s="15" t="str">
        <f>IF(input!J169="","",input!J169)</f>
        <v/>
      </c>
      <c r="K181" s="15" t="str">
        <f>IF(input!K169="","",input!K169)</f>
        <v/>
      </c>
      <c r="L181" s="6"/>
    </row>
    <row r="182" spans="1:12" ht="15.95" customHeight="1" x14ac:dyDescent="0.25">
      <c r="A182" s="103"/>
      <c r="B182" s="104"/>
      <c r="C182" s="19" t="str">
        <f>IF(input!C170="","",input!C170)</f>
        <v/>
      </c>
      <c r="D182" s="14" t="str">
        <f>IF(input!D170="","",input!D170)</f>
        <v/>
      </c>
      <c r="E182" s="15" t="str">
        <f>IF(input!E170="","",input!E170)</f>
        <v/>
      </c>
      <c r="F182" s="16" t="str">
        <f>IF(input!F170="","",input!F170)</f>
        <v/>
      </c>
      <c r="G182" s="17" t="str">
        <f>IF(input!G170="","",input!G170)</f>
        <v/>
      </c>
      <c r="H182" s="15" t="str">
        <f>IF(input!H170="","",input!H170)</f>
        <v/>
      </c>
      <c r="I182" s="18" t="str">
        <f>IF(input!I170="","",input!I170)</f>
        <v/>
      </c>
      <c r="J182" s="15" t="str">
        <f>IF(input!J170="","",input!J170)</f>
        <v/>
      </c>
      <c r="K182" s="15" t="str">
        <f>IF(input!K170="","",input!K170)</f>
        <v/>
      </c>
      <c r="L182" s="6"/>
    </row>
    <row r="183" spans="1:12" ht="15.95" customHeight="1" x14ac:dyDescent="0.25">
      <c r="A183" s="103"/>
      <c r="B183" s="104"/>
      <c r="C183" s="19" t="str">
        <f>IF(input!C171="","",input!C171)</f>
        <v/>
      </c>
      <c r="D183" s="14" t="str">
        <f>IF(input!D171="","",input!D171)</f>
        <v/>
      </c>
      <c r="E183" s="15" t="str">
        <f>IF(input!E171="","",input!E171)</f>
        <v/>
      </c>
      <c r="F183" s="16" t="str">
        <f>IF(input!F171="","",input!F171)</f>
        <v/>
      </c>
      <c r="G183" s="17" t="str">
        <f>IF(input!G171="","",input!G171)</f>
        <v/>
      </c>
      <c r="H183" s="15" t="str">
        <f>IF(input!H171="","",input!H171)</f>
        <v/>
      </c>
      <c r="I183" s="18" t="str">
        <f>IF(input!I171="","",input!I171)</f>
        <v/>
      </c>
      <c r="J183" s="15" t="str">
        <f>IF(input!J171="","",input!J171)</f>
        <v/>
      </c>
      <c r="K183" s="15" t="str">
        <f>IF(input!K171="","",input!K171)</f>
        <v/>
      </c>
      <c r="L183" s="6"/>
    </row>
    <row r="184" spans="1:12" ht="15.95" customHeight="1" x14ac:dyDescent="0.25">
      <c r="A184" s="103"/>
      <c r="B184" s="104"/>
      <c r="C184" s="19" t="str">
        <f>IF(input!C172="","",input!C172)</f>
        <v/>
      </c>
      <c r="D184" s="14" t="str">
        <f>IF(input!D172="","",input!D172)</f>
        <v/>
      </c>
      <c r="E184" s="15" t="str">
        <f>IF(input!E172="","",input!E172)</f>
        <v/>
      </c>
      <c r="F184" s="16" t="str">
        <f>IF(input!F172="","",input!F172)</f>
        <v/>
      </c>
      <c r="G184" s="17" t="str">
        <f>IF(input!G172="","",input!G172)</f>
        <v/>
      </c>
      <c r="H184" s="15" t="str">
        <f>IF(input!H172="","",input!H172)</f>
        <v/>
      </c>
      <c r="I184" s="18" t="str">
        <f>IF(input!I172="","",input!I172)</f>
        <v/>
      </c>
      <c r="J184" s="15" t="str">
        <f>IF(input!J172="","",input!J172)</f>
        <v/>
      </c>
      <c r="K184" s="15" t="str">
        <f>IF(input!K172="","",input!K172)</f>
        <v/>
      </c>
      <c r="L184" s="6"/>
    </row>
    <row r="185" spans="1:12" ht="15.95" customHeight="1" x14ac:dyDescent="0.25">
      <c r="A185" s="105"/>
      <c r="B185" s="106"/>
      <c r="C185" s="19" t="str">
        <f>IF(input!C173="","",input!C173)</f>
        <v/>
      </c>
      <c r="D185" s="14" t="str">
        <f>IF(input!D173="","",input!D173)</f>
        <v/>
      </c>
      <c r="E185" s="15" t="str">
        <f>IF(input!E173="","",input!E173)</f>
        <v/>
      </c>
      <c r="F185" s="16" t="str">
        <f>IF(input!F173="","",input!F173)</f>
        <v/>
      </c>
      <c r="G185" s="17" t="str">
        <f>IF(input!G173="","",input!G173)</f>
        <v/>
      </c>
      <c r="H185" s="15" t="str">
        <f>IF(input!H173="","",input!H173)</f>
        <v/>
      </c>
      <c r="I185" s="18" t="str">
        <f>IF(input!I173="","",input!I173)</f>
        <v/>
      </c>
      <c r="J185" s="15" t="str">
        <f>IF(input!J173="","",input!J173)</f>
        <v/>
      </c>
      <c r="K185" s="15" t="str">
        <f>IF(input!K173="","",input!K173)</f>
        <v/>
      </c>
      <c r="L185" s="6"/>
    </row>
    <row r="186" spans="1:12" s="4" customFormat="1" ht="15.95" customHeight="1" x14ac:dyDescent="0.25">
      <c r="A186" s="91" t="s">
        <v>51</v>
      </c>
      <c r="B186" s="92"/>
      <c r="C186" s="92"/>
      <c r="D186" s="92"/>
      <c r="E186" s="92"/>
      <c r="F186" s="92"/>
      <c r="G186" s="93"/>
      <c r="H186" s="79">
        <f>SUM(H176:H185)</f>
        <v>2481600</v>
      </c>
      <c r="I186" s="79"/>
      <c r="J186" s="79">
        <f t="shared" ref="J186:K186" si="0">SUM(J176:J185)</f>
        <v>225600</v>
      </c>
      <c r="K186" s="79">
        <f t="shared" si="0"/>
        <v>2256000</v>
      </c>
    </row>
    <row r="187" spans="1:12" ht="6" customHeight="1" x14ac:dyDescent="0.25">
      <c r="A187" s="26"/>
      <c r="B187" s="26"/>
      <c r="C187" s="26"/>
      <c r="D187" s="26"/>
      <c r="E187" s="27"/>
      <c r="F187" s="27"/>
      <c r="G187" s="26"/>
      <c r="H187" s="27"/>
      <c r="I187" s="28"/>
      <c r="J187" s="27"/>
      <c r="K187" s="27"/>
    </row>
    <row r="188" spans="1:12" ht="18" customHeight="1" x14ac:dyDescent="0.25">
      <c r="A188" s="20" t="s">
        <v>152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2" s="4" customFormat="1" ht="24" x14ac:dyDescent="0.25">
      <c r="A189" s="91" t="s">
        <v>52</v>
      </c>
      <c r="B189" s="92"/>
      <c r="C189" s="92"/>
      <c r="D189" s="92"/>
      <c r="E189" s="92"/>
      <c r="F189" s="92"/>
      <c r="G189" s="93"/>
      <c r="H189" s="11" t="s">
        <v>20</v>
      </c>
      <c r="I189" s="12" t="s">
        <v>36</v>
      </c>
      <c r="J189" s="11" t="s">
        <v>33</v>
      </c>
      <c r="K189" s="11" t="s">
        <v>19</v>
      </c>
    </row>
    <row r="190" spans="1:12" ht="15.95" customHeight="1" x14ac:dyDescent="0.25">
      <c r="A190" s="95" t="s">
        <v>153</v>
      </c>
      <c r="B190" s="96"/>
      <c r="C190" s="96"/>
      <c r="D190" s="96"/>
      <c r="E190" s="96"/>
      <c r="F190" s="96"/>
      <c r="G190" s="97"/>
      <c r="H190" s="75">
        <f>H165</f>
        <v>7730480</v>
      </c>
      <c r="I190" s="75"/>
      <c r="J190" s="75">
        <f>J165</f>
        <v>475137</v>
      </c>
      <c r="K190" s="75">
        <f>K165</f>
        <v>7255343</v>
      </c>
      <c r="L190" s="6"/>
    </row>
    <row r="191" spans="1:12" ht="15.95" customHeight="1" x14ac:dyDescent="0.25">
      <c r="A191" s="95" t="s">
        <v>49</v>
      </c>
      <c r="B191" s="96"/>
      <c r="C191" s="96"/>
      <c r="D191" s="96"/>
      <c r="E191" s="96"/>
      <c r="F191" s="96"/>
      <c r="G191" s="97"/>
      <c r="H191" s="75">
        <f>H186</f>
        <v>2481600</v>
      </c>
      <c r="I191" s="75"/>
      <c r="J191" s="75">
        <f t="shared" ref="J191:K191" si="1">J186</f>
        <v>225600</v>
      </c>
      <c r="K191" s="75">
        <f t="shared" si="1"/>
        <v>2256000</v>
      </c>
      <c r="L191" s="6"/>
    </row>
    <row r="192" spans="1:12" s="4" customFormat="1" ht="15.95" customHeight="1" x14ac:dyDescent="0.25">
      <c r="A192" s="91" t="s">
        <v>53</v>
      </c>
      <c r="B192" s="92"/>
      <c r="C192" s="92"/>
      <c r="D192" s="92"/>
      <c r="E192" s="92"/>
      <c r="F192" s="92"/>
      <c r="G192" s="93"/>
      <c r="H192" s="79">
        <f>SUM(H190:H191)</f>
        <v>10212080</v>
      </c>
      <c r="I192" s="79">
        <f t="shared" ref="I192:K192" si="2">SUM(I190:I191)</f>
        <v>0</v>
      </c>
      <c r="J192" s="79">
        <f t="shared" si="2"/>
        <v>700737</v>
      </c>
      <c r="K192" s="79">
        <f t="shared" si="2"/>
        <v>9511343</v>
      </c>
    </row>
    <row r="193" spans="1:11" ht="6" customHeight="1" x14ac:dyDescent="0.25">
      <c r="A193" s="26"/>
      <c r="B193" s="26"/>
      <c r="C193" s="26"/>
      <c r="D193" s="26"/>
      <c r="E193" s="27"/>
      <c r="F193" s="27"/>
      <c r="G193" s="26"/>
      <c r="H193" s="27"/>
      <c r="I193" s="28"/>
      <c r="J193" s="27"/>
      <c r="K193" s="27"/>
    </row>
    <row r="194" spans="1:11" ht="14.1" customHeight="1" x14ac:dyDescent="0.25">
      <c r="A194" s="94" t="s">
        <v>54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94"/>
    </row>
    <row r="195" spans="1:11" ht="14.1" customHeight="1" x14ac:dyDescent="0.25">
      <c r="A195" s="94" t="s">
        <v>55</v>
      </c>
      <c r="B195" s="94"/>
      <c r="C195" s="94"/>
      <c r="D195" s="94"/>
      <c r="E195" s="94"/>
      <c r="F195" s="94"/>
      <c r="G195" s="94"/>
      <c r="H195" s="94"/>
      <c r="I195" s="94"/>
      <c r="J195" s="94"/>
      <c r="K195" s="94"/>
    </row>
  </sheetData>
  <mergeCells count="41">
    <mergeCell ref="A1:K1"/>
    <mergeCell ref="A2:K2"/>
    <mergeCell ref="F4:G4"/>
    <mergeCell ref="B5:B14"/>
    <mergeCell ref="B15:B24"/>
    <mergeCell ref="A5:A44"/>
    <mergeCell ref="B25:B34"/>
    <mergeCell ref="B35:B44"/>
    <mergeCell ref="A45:A64"/>
    <mergeCell ref="B55:B64"/>
    <mergeCell ref="B75:B84"/>
    <mergeCell ref="A65:A84"/>
    <mergeCell ref="A85:A104"/>
    <mergeCell ref="B45:B54"/>
    <mergeCell ref="B65:B74"/>
    <mergeCell ref="B85:B94"/>
    <mergeCell ref="B95:B104"/>
    <mergeCell ref="A105:A154"/>
    <mergeCell ref="A176:B185"/>
    <mergeCell ref="B115:B124"/>
    <mergeCell ref="B125:B134"/>
    <mergeCell ref="B135:B144"/>
    <mergeCell ref="B145:B154"/>
    <mergeCell ref="A165:G165"/>
    <mergeCell ref="A175:B175"/>
    <mergeCell ref="F175:G175"/>
    <mergeCell ref="A155:A164"/>
    <mergeCell ref="B155:B164"/>
    <mergeCell ref="B105:B114"/>
    <mergeCell ref="A168:B168"/>
    <mergeCell ref="F168:G168"/>
    <mergeCell ref="A169:B170"/>
    <mergeCell ref="A171:G171"/>
    <mergeCell ref="A172:G172"/>
    <mergeCell ref="A195:K195"/>
    <mergeCell ref="A186:G186"/>
    <mergeCell ref="A189:G189"/>
    <mergeCell ref="A190:G190"/>
    <mergeCell ref="A191:G191"/>
    <mergeCell ref="A192:G192"/>
    <mergeCell ref="A194:K194"/>
  </mergeCells>
  <phoneticPr fontId="4"/>
  <printOptions horizontalCentered="1"/>
  <pageMargins left="0.78740157480314965" right="0.59055118110236227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G34"/>
  <sheetViews>
    <sheetView workbookViewId="0">
      <selection activeCell="H24" sqref="H24"/>
    </sheetView>
  </sheetViews>
  <sheetFormatPr defaultColWidth="9" defaultRowHeight="12.75" x14ac:dyDescent="0.25"/>
  <cols>
    <col min="1" max="1" width="2.59765625" style="3" customWidth="1"/>
    <col min="2" max="5" width="24.59765625" style="3" customWidth="1"/>
    <col min="6" max="16384" width="9" style="3"/>
  </cols>
  <sheetData>
    <row r="1" spans="2:7" ht="13.15" thickBot="1" x14ac:dyDescent="0.3"/>
    <row r="2" spans="2:7" ht="20.100000000000001" customHeight="1" x14ac:dyDescent="0.25">
      <c r="B2" s="124" t="s">
        <v>147</v>
      </c>
      <c r="C2" s="1" t="s">
        <v>0</v>
      </c>
      <c r="D2" s="1" t="s">
        <v>2</v>
      </c>
      <c r="E2" s="2" t="s">
        <v>4</v>
      </c>
    </row>
    <row r="3" spans="2:7" ht="20.100000000000001" customHeight="1" thickBot="1" x14ac:dyDescent="0.3">
      <c r="B3" s="125"/>
      <c r="C3" s="40" t="s">
        <v>1</v>
      </c>
      <c r="D3" s="40" t="s">
        <v>3</v>
      </c>
      <c r="E3" s="41" t="s">
        <v>5</v>
      </c>
    </row>
    <row r="4" spans="2:7" ht="20.100000000000001" customHeight="1" thickTop="1" thickBot="1" x14ac:dyDescent="0.3">
      <c r="B4" s="42" t="s">
        <v>130</v>
      </c>
      <c r="C4" s="52">
        <f>SUM(C5:C8)</f>
        <v>2502500</v>
      </c>
      <c r="D4" s="53">
        <f>SUM(D5:D8)</f>
        <v>2275000</v>
      </c>
      <c r="E4" s="54">
        <f>ROUNDDOWN(D4*2/3,-3)</f>
        <v>1516000</v>
      </c>
      <c r="G4" s="5" t="s">
        <v>63</v>
      </c>
    </row>
    <row r="5" spans="2:7" ht="20.100000000000001" customHeight="1" thickBot="1" x14ac:dyDescent="0.3">
      <c r="B5" s="46" t="s">
        <v>118</v>
      </c>
      <c r="C5" s="55">
        <f>SUM(input!H4:H13)</f>
        <v>808500</v>
      </c>
      <c r="D5" s="56">
        <f>SUM(input!K4:K13)</f>
        <v>735000</v>
      </c>
      <c r="E5" s="57"/>
    </row>
    <row r="6" spans="2:7" ht="20.100000000000001" customHeight="1" thickBot="1" x14ac:dyDescent="0.3">
      <c r="B6" s="46" t="s">
        <v>163</v>
      </c>
      <c r="C6" s="55">
        <f>SUM(input!H14:H23)</f>
        <v>693000</v>
      </c>
      <c r="D6" s="56">
        <f>SUM(input!K14:K23)</f>
        <v>630000</v>
      </c>
      <c r="E6" s="57"/>
    </row>
    <row r="7" spans="2:7" ht="20.100000000000001" customHeight="1" thickBot="1" x14ac:dyDescent="0.3">
      <c r="B7" s="46" t="s">
        <v>72</v>
      </c>
      <c r="C7" s="55">
        <f>SUM(input!H24:H33)</f>
        <v>627000</v>
      </c>
      <c r="D7" s="56">
        <f>SUM(input!K24:K33)</f>
        <v>570000</v>
      </c>
      <c r="E7" s="58"/>
    </row>
    <row r="8" spans="2:7" ht="20.100000000000001" customHeight="1" thickBot="1" x14ac:dyDescent="0.3">
      <c r="B8" s="46" t="s">
        <v>73</v>
      </c>
      <c r="C8" s="55">
        <f>SUM(input!H34:H43)</f>
        <v>374000</v>
      </c>
      <c r="D8" s="56">
        <f>SUM(input!K34:K43)</f>
        <v>340000</v>
      </c>
      <c r="E8" s="58"/>
    </row>
    <row r="9" spans="2:7" ht="20.100000000000001" customHeight="1" thickBot="1" x14ac:dyDescent="0.3">
      <c r="B9" s="43" t="s">
        <v>131</v>
      </c>
      <c r="C9" s="59">
        <f>SUM(C10:C11)</f>
        <v>469200</v>
      </c>
      <c r="D9" s="60">
        <f t="shared" ref="D9" si="0">SUM(D10:D11)</f>
        <v>426544</v>
      </c>
      <c r="E9" s="61">
        <f>ROUNDDOWN(D9*2/3,-3)</f>
        <v>284000</v>
      </c>
    </row>
    <row r="10" spans="2:7" ht="20.100000000000001" customHeight="1" thickBot="1" x14ac:dyDescent="0.3">
      <c r="B10" s="46" t="s">
        <v>121</v>
      </c>
      <c r="C10" s="55">
        <f>SUM(input!H44:H53)</f>
        <v>139200</v>
      </c>
      <c r="D10" s="56">
        <f>SUM(input!K44:K53)</f>
        <v>126544</v>
      </c>
      <c r="E10" s="57"/>
    </row>
    <row r="11" spans="2:7" ht="20.100000000000001" customHeight="1" thickBot="1" x14ac:dyDescent="0.3">
      <c r="B11" s="46" t="s">
        <v>74</v>
      </c>
      <c r="C11" s="55">
        <f>SUM(input!H54:H63)</f>
        <v>330000</v>
      </c>
      <c r="D11" s="56">
        <f>SUM(input!K54:K63)</f>
        <v>300000</v>
      </c>
      <c r="E11" s="57"/>
    </row>
    <row r="12" spans="2:7" ht="20.100000000000001" customHeight="1" thickBot="1" x14ac:dyDescent="0.3">
      <c r="B12" s="43" t="s">
        <v>132</v>
      </c>
      <c r="C12" s="59">
        <f>SUM(C13:C14)</f>
        <v>526900</v>
      </c>
      <c r="D12" s="60">
        <f t="shared" ref="D12" si="1">SUM(D13:D14)</f>
        <v>479000</v>
      </c>
      <c r="E12" s="61">
        <f>ROUNDDOWN(D12*2/3,-3)</f>
        <v>319000</v>
      </c>
    </row>
    <row r="13" spans="2:7" ht="20.100000000000001" customHeight="1" thickBot="1" x14ac:dyDescent="0.3">
      <c r="B13" s="46" t="s">
        <v>75</v>
      </c>
      <c r="C13" s="55">
        <f>SUM(input!H64:H73)</f>
        <v>412500</v>
      </c>
      <c r="D13" s="56">
        <f>SUM(input!K64:K73)</f>
        <v>375000</v>
      </c>
      <c r="E13" s="57"/>
    </row>
    <row r="14" spans="2:7" ht="20.100000000000001" customHeight="1" thickBot="1" x14ac:dyDescent="0.3">
      <c r="B14" s="46" t="s">
        <v>76</v>
      </c>
      <c r="C14" s="55">
        <f>SUM(input!H74:H83)</f>
        <v>114400</v>
      </c>
      <c r="D14" s="56">
        <f>SUM(input!K74:K83)</f>
        <v>104000</v>
      </c>
      <c r="E14" s="57"/>
    </row>
    <row r="15" spans="2:7" ht="20.100000000000001" customHeight="1" thickBot="1" x14ac:dyDescent="0.3">
      <c r="B15" s="43" t="s">
        <v>133</v>
      </c>
      <c r="C15" s="59">
        <f>SUM(C16:C17)</f>
        <v>773400</v>
      </c>
      <c r="D15" s="60">
        <f t="shared" ref="D15" si="2">SUM(D16:D17)</f>
        <v>703090</v>
      </c>
      <c r="E15" s="61">
        <f>ROUNDDOWN(D15*2/3,-3)</f>
        <v>468000</v>
      </c>
    </row>
    <row r="16" spans="2:7" ht="20.100000000000001" customHeight="1" thickBot="1" x14ac:dyDescent="0.3">
      <c r="B16" s="46" t="s">
        <v>134</v>
      </c>
      <c r="C16" s="55">
        <f>SUM(input!H84:H93)</f>
        <v>495000</v>
      </c>
      <c r="D16" s="56">
        <f>SUM(input!K84:K93)</f>
        <v>450000</v>
      </c>
      <c r="E16" s="57"/>
    </row>
    <row r="17" spans="2:7" ht="20.100000000000001" customHeight="1" thickBot="1" x14ac:dyDescent="0.3">
      <c r="B17" s="46" t="s">
        <v>78</v>
      </c>
      <c r="C17" s="55">
        <f>SUM(input!H94:H103)</f>
        <v>278400</v>
      </c>
      <c r="D17" s="56">
        <f>SUM(input!K94:K103)</f>
        <v>253090</v>
      </c>
      <c r="E17" s="57"/>
    </row>
    <row r="18" spans="2:7" ht="20.100000000000001" customHeight="1" thickBot="1" x14ac:dyDescent="0.3">
      <c r="B18" s="43" t="s">
        <v>7</v>
      </c>
      <c r="C18" s="59">
        <f>SUM(C19:C23)</f>
        <v>954480</v>
      </c>
      <c r="D18" s="60">
        <f t="shared" ref="D18" si="3">SUM(D19:D23)</f>
        <v>867709</v>
      </c>
      <c r="E18" s="61">
        <f>ROUNDDOWN(D18*2/3,-3)</f>
        <v>578000</v>
      </c>
    </row>
    <row r="19" spans="2:7" ht="20.100000000000001" customHeight="1" thickBot="1" x14ac:dyDescent="0.3">
      <c r="B19" s="46" t="s">
        <v>136</v>
      </c>
      <c r="C19" s="55">
        <f>SUM(input!H104:H113)</f>
        <v>281280</v>
      </c>
      <c r="D19" s="56">
        <f>SUM(input!K104:K113)</f>
        <v>255709</v>
      </c>
      <c r="E19" s="62"/>
    </row>
    <row r="20" spans="2:7" ht="20.100000000000001" customHeight="1" thickBot="1" x14ac:dyDescent="0.3">
      <c r="B20" s="46" t="s">
        <v>135</v>
      </c>
      <c r="C20" s="55">
        <f>SUM(input!H114:H123)</f>
        <v>440000</v>
      </c>
      <c r="D20" s="56">
        <f>SUM(input!K114:K123)</f>
        <v>400000</v>
      </c>
      <c r="E20" s="62"/>
    </row>
    <row r="21" spans="2:7" ht="20.100000000000001" customHeight="1" thickBot="1" x14ac:dyDescent="0.3">
      <c r="B21" s="46" t="s">
        <v>8</v>
      </c>
      <c r="C21" s="55">
        <f>SUM(input!H124:H133)</f>
        <v>233200</v>
      </c>
      <c r="D21" s="56">
        <f>SUM(input!K124:K133)</f>
        <v>212000</v>
      </c>
      <c r="E21" s="62"/>
    </row>
    <row r="22" spans="2:7" ht="20.100000000000001" customHeight="1" thickBot="1" x14ac:dyDescent="0.3">
      <c r="B22" s="46" t="s">
        <v>10</v>
      </c>
      <c r="C22" s="55">
        <f>SUM(input!H134:H143)</f>
        <v>0</v>
      </c>
      <c r="D22" s="56">
        <f>SUM(input!K134:K143)</f>
        <v>0</v>
      </c>
      <c r="E22" s="62"/>
    </row>
    <row r="23" spans="2:7" ht="20.100000000000001" customHeight="1" thickBot="1" x14ac:dyDescent="0.3">
      <c r="B23" s="46" t="s">
        <v>129</v>
      </c>
      <c r="C23" s="55">
        <f>SUM(input!H144:H153)</f>
        <v>0</v>
      </c>
      <c r="D23" s="56">
        <f>SUM(input!K144:K153)</f>
        <v>0</v>
      </c>
      <c r="E23" s="62"/>
    </row>
    <row r="24" spans="2:7" ht="20.100000000000001" customHeight="1" thickBot="1" x14ac:dyDescent="0.3">
      <c r="B24" s="43" t="s">
        <v>11</v>
      </c>
      <c r="C24" s="59">
        <f>SUM(input!H154:H163)</f>
        <v>2504000</v>
      </c>
      <c r="D24" s="60">
        <f>SUM(input!K154:K163)</f>
        <v>2504000</v>
      </c>
      <c r="E24" s="61">
        <f>ROUNDDOWN(D24*2/3,-3)</f>
        <v>1669000</v>
      </c>
    </row>
    <row r="25" spans="2:7" ht="20.100000000000001" customHeight="1" thickBot="1" x14ac:dyDescent="0.3">
      <c r="B25" s="44" t="s">
        <v>12</v>
      </c>
      <c r="C25" s="55">
        <f>SUM(C4,C9,C12,C15,C18,C24)</f>
        <v>7730480</v>
      </c>
      <c r="D25" s="56">
        <f t="shared" ref="D25:E25" si="4">SUM(D4,D9,D12,D15,D18,D24)</f>
        <v>7255343</v>
      </c>
      <c r="E25" s="63">
        <f t="shared" si="4"/>
        <v>4834000</v>
      </c>
    </row>
    <row r="26" spans="2:7" ht="20.100000000000001" customHeight="1" thickBot="1" x14ac:dyDescent="0.3">
      <c r="B26" s="45" t="s">
        <v>4</v>
      </c>
      <c r="C26" s="64"/>
      <c r="D26" s="65"/>
      <c r="E26" s="66">
        <f>MIN(E25,input!B2)</f>
        <v>4834000</v>
      </c>
    </row>
    <row r="28" spans="2:7" ht="13.15" thickBot="1" x14ac:dyDescent="0.3"/>
    <row r="29" spans="2:7" ht="20.100000000000001" customHeight="1" thickBot="1" x14ac:dyDescent="0.3">
      <c r="B29" s="47" t="s">
        <v>137</v>
      </c>
      <c r="C29" s="1" t="s">
        <v>138</v>
      </c>
      <c r="D29" s="48" t="s">
        <v>139</v>
      </c>
    </row>
    <row r="30" spans="2:7" ht="20.100000000000001" customHeight="1" thickTop="1" thickBot="1" x14ac:dyDescent="0.3">
      <c r="B30" s="67" t="s">
        <v>140</v>
      </c>
      <c r="C30" s="69">
        <f>C34-C31</f>
        <v>5378080</v>
      </c>
      <c r="D30" s="49"/>
      <c r="G30" s="5" t="s">
        <v>145</v>
      </c>
    </row>
    <row r="31" spans="2:7" ht="20.100000000000001" customHeight="1" thickBot="1" x14ac:dyDescent="0.3">
      <c r="B31" s="67" t="s">
        <v>141</v>
      </c>
      <c r="C31" s="70">
        <f>E26</f>
        <v>4834000</v>
      </c>
      <c r="D31" s="50"/>
    </row>
    <row r="32" spans="2:7" ht="20.100000000000001" customHeight="1" thickBot="1" x14ac:dyDescent="0.3">
      <c r="B32" s="67" t="s">
        <v>142</v>
      </c>
      <c r="C32" s="71">
        <v>0</v>
      </c>
      <c r="D32" s="50"/>
    </row>
    <row r="33" spans="2:4" ht="20.100000000000001" customHeight="1" thickBot="1" x14ac:dyDescent="0.3">
      <c r="B33" s="67" t="s">
        <v>143</v>
      </c>
      <c r="C33" s="71">
        <v>0</v>
      </c>
      <c r="D33" s="50"/>
    </row>
    <row r="34" spans="2:4" ht="20.100000000000001" customHeight="1" thickBot="1" x14ac:dyDescent="0.3">
      <c r="B34" s="68" t="s">
        <v>144</v>
      </c>
      <c r="C34" s="72">
        <f>'別紙1-2'!H192</f>
        <v>10212080</v>
      </c>
      <c r="D34" s="51"/>
    </row>
  </sheetData>
  <mergeCells count="1">
    <mergeCell ref="B2:B3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51B0E9DA89374AB176BDCA11983D2B" ma:contentTypeVersion="16" ma:contentTypeDescription="新しいドキュメントを作成します。" ma:contentTypeScope="" ma:versionID="4fd81caf888afc26e834cedb72398b1e">
  <xsd:schema xmlns:xsd="http://www.w3.org/2001/XMLSchema" xmlns:xs="http://www.w3.org/2001/XMLSchema" xmlns:p="http://schemas.microsoft.com/office/2006/metadata/properties" xmlns:ns2="fb19c581-5df7-4c0d-930b-1e9011a4c5ee" xmlns:ns3="a4c26f44-3b4a-4f08-aa2a-a225fbca1a33" targetNamespace="http://schemas.microsoft.com/office/2006/metadata/properties" ma:root="true" ma:fieldsID="23c770faba054757eed51a50ea2add1a" ns2:_="" ns3:_="">
    <xsd:import namespace="fb19c581-5df7-4c0d-930b-1e9011a4c5ee"/>
    <xsd:import namespace="a4c26f44-3b4a-4f08-aa2a-a225fbca1a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c581-5df7-4c0d-930b-1e9011a4c5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2154a-1ba3-4abb-8c79-ffbe7c948b92}" ma:internalName="TaxCatchAll" ma:showField="CatchAllData" ma:web="fb19c581-5df7-4c0d-930b-1e9011a4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6f44-3b4a-4f08-aa2a-a225fbca1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c86558b-bc44-4960-bf97-762023c7f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c581-5df7-4c0d-930b-1e9011a4c5ee" xsi:nil="true"/>
    <lcf76f155ced4ddcb4097134ff3c332f xmlns="a4c26f44-3b4a-4f08-aa2a-a225fbca1a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5AC8E6-6C14-49CC-9CD3-5D7330D6888A}"/>
</file>

<file path=customXml/itemProps2.xml><?xml version="1.0" encoding="utf-8"?>
<ds:datastoreItem xmlns:ds="http://schemas.openxmlformats.org/officeDocument/2006/customXml" ds:itemID="{6053B6D1-1730-4AF7-9CEE-EC23E9937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E34A3-400F-48B4-A02F-BA8EB59AAE6A}">
  <ds:schemaRefs>
    <ds:schemaRef ds:uri="http://schemas.microsoft.com/office/2006/documentManagement/types"/>
    <ds:schemaRef ds:uri="http://www.w3.org/XML/1998/namespace"/>
    <ds:schemaRef ds:uri="fb19c581-5df7-4c0d-930b-1e9011a4c5e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a4c26f44-3b4a-4f08-aa2a-a225fbca1a3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master</vt:lpstr>
      <vt:lpstr>input</vt:lpstr>
      <vt:lpstr>別紙1-2</vt:lpstr>
      <vt:lpstr>export for 様式1</vt:lpstr>
      <vt:lpstr>'別紙1-2'!Print_Area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0x010100EE51B0E9DA89374AB176BDCA11983D2B</vt:lpwstr>
  </property>
  <property fmtid="{D5CDD505-2E9C-101B-9397-08002B2CF9AE}" pid="3" name="Order">
    <vt:r8>24672200</vt:r8>
  </property>
  <property fmtid="{D5CDD505-2E9C-101B-9397-08002B2CF9AE}" pid="4" name="MediaServiceImageTags">
    <vt:lpwstr/>
  </property>
</Properties>
</file>